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66925"/>
  <mc:AlternateContent xmlns:mc="http://schemas.openxmlformats.org/markup-compatibility/2006">
    <mc:Choice Requires="x15">
      <x15ac:absPath xmlns:x15ac="http://schemas.microsoft.com/office/spreadsheetml/2010/11/ac" url="C:\Users\rudos\Desktop\Rudo\2026\ME 2026\"/>
    </mc:Choice>
  </mc:AlternateContent>
  <xr:revisionPtr revIDLastSave="0" documentId="13_ncr:1_{0BE8B05F-0DE0-43EA-8428-025AE409C5A4}" xr6:coauthVersionLast="47" xr6:coauthVersionMax="47" xr10:uidLastSave="{00000000-0000-0000-0000-000000000000}"/>
  <bookViews>
    <workbookView xWindow="-108" yWindow="-108" windowWidth="23256" windowHeight="12576" xr2:uid="{00000000-000D-0000-FFFF-FFFF00000000}"/>
  </bookViews>
  <sheets>
    <sheet name="ENTRY FORM" sheetId="1" r:id="rId1"/>
    <sheet name="EXAMPLE" sheetId="2" r:id="rId2"/>
  </sheets>
  <definedNames>
    <definedName name="VahF">'ENTRY FORM'!$AQ$4:$AQ$12</definedName>
    <definedName name="VahM">'ENTRY FORM'!$AP$4:$AP$14</definedName>
    <definedName name="VekKat">'ENTRY FORM'!$AM$7:$AM$102</definedName>
    <definedName name="vekValue">'ENTRY FORM'!$AN$7:$AN$102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9" i="1" l="1"/>
  <c r="X20" i="1" s="1"/>
  <c r="X21" i="1" s="1"/>
  <c r="X22" i="1" s="1"/>
  <c r="X23" i="1" s="1"/>
  <c r="X24" i="1" s="1"/>
  <c r="W19" i="1"/>
  <c r="W20" i="1" s="1"/>
  <c r="W21" i="1" s="1"/>
  <c r="W22" i="1" s="1"/>
  <c r="W23" i="1" s="1"/>
  <c r="W24" i="1" s="1"/>
  <c r="F4" i="1"/>
  <c r="H4" i="1" s="1"/>
  <c r="F5" i="1"/>
  <c r="H5" i="1" s="1"/>
  <c r="Z5" i="1" s="1"/>
  <c r="F6" i="1"/>
  <c r="H6" i="1" s="1"/>
  <c r="Z6" i="1" s="1"/>
  <c r="F7" i="1"/>
  <c r="H7" i="1" s="1"/>
  <c r="Z7" i="1" s="1"/>
  <c r="F8" i="1"/>
  <c r="F9" i="1"/>
  <c r="H9" i="1" s="1"/>
  <c r="Z9" i="1" s="1"/>
  <c r="F10" i="1"/>
  <c r="H10" i="1" s="1"/>
  <c r="Z10" i="1" s="1"/>
  <c r="F11" i="1"/>
  <c r="H11" i="1" s="1"/>
  <c r="Z11" i="1" s="1"/>
  <c r="F12" i="1"/>
  <c r="F13" i="1"/>
  <c r="H13" i="1" s="1"/>
  <c r="Z13" i="1" s="1"/>
  <c r="F14" i="1"/>
  <c r="H14" i="1" s="1"/>
  <c r="Z14" i="1" s="1"/>
  <c r="F15" i="1"/>
  <c r="H15" i="1" s="1"/>
  <c r="Z15" i="1" s="1"/>
  <c r="F16" i="1"/>
  <c r="H16" i="1" s="1"/>
  <c r="Z16" i="1" s="1"/>
  <c r="F17" i="1"/>
  <c r="H17" i="1" s="1"/>
  <c r="Z17" i="1" s="1"/>
  <c r="F18" i="1"/>
  <c r="H18" i="1" s="1"/>
  <c r="Z18" i="1" s="1"/>
  <c r="F19" i="1"/>
  <c r="H19" i="1" s="1"/>
  <c r="Z19" i="1" s="1"/>
  <c r="F20" i="1"/>
  <c r="F21" i="1"/>
  <c r="H21" i="1" s="1"/>
  <c r="Z21" i="1" s="1"/>
  <c r="F22" i="1"/>
  <c r="H22" i="1" s="1"/>
  <c r="Z22" i="1" s="1"/>
  <c r="F23" i="1"/>
  <c r="H23" i="1" s="1"/>
  <c r="Z23" i="1" s="1"/>
  <c r="F24" i="1"/>
  <c r="H24" i="1" s="1"/>
  <c r="Z24" i="1" s="1"/>
  <c r="F25" i="1"/>
  <c r="H25" i="1" s="1"/>
  <c r="Z25" i="1" s="1"/>
  <c r="F26" i="1"/>
  <c r="H26" i="1" s="1"/>
  <c r="Z26" i="1" s="1"/>
  <c r="F27" i="1"/>
  <c r="H27" i="1" s="1"/>
  <c r="Z27" i="1" s="1"/>
  <c r="F28" i="1"/>
  <c r="AB5" i="1"/>
  <c r="AC5" i="1"/>
  <c r="AD5" i="1"/>
  <c r="AE5" i="1"/>
  <c r="AF5" i="1"/>
  <c r="AG5" i="1"/>
  <c r="AB6" i="1"/>
  <c r="AC6" i="1"/>
  <c r="AD6" i="1"/>
  <c r="AE6" i="1"/>
  <c r="AF6" i="1"/>
  <c r="AG6" i="1"/>
  <c r="AB7" i="1"/>
  <c r="AC7" i="1"/>
  <c r="AD7" i="1"/>
  <c r="AE7" i="1"/>
  <c r="AF7" i="1"/>
  <c r="AG7" i="1"/>
  <c r="AB8" i="1"/>
  <c r="AC8" i="1"/>
  <c r="AD8" i="1"/>
  <c r="AE8" i="1"/>
  <c r="AF8" i="1"/>
  <c r="AG8" i="1"/>
  <c r="AB9" i="1"/>
  <c r="AC9" i="1"/>
  <c r="AD9" i="1"/>
  <c r="AE9" i="1"/>
  <c r="AF9" i="1"/>
  <c r="AG9" i="1"/>
  <c r="AB10" i="1"/>
  <c r="AC10" i="1"/>
  <c r="AD10" i="1"/>
  <c r="AE10" i="1"/>
  <c r="AF10" i="1"/>
  <c r="AG10" i="1"/>
  <c r="AB11" i="1"/>
  <c r="AC11" i="1"/>
  <c r="AD11" i="1"/>
  <c r="AE11" i="1"/>
  <c r="AF11" i="1"/>
  <c r="AG11" i="1"/>
  <c r="AB12" i="1"/>
  <c r="AC12" i="1"/>
  <c r="AD12" i="1"/>
  <c r="AE12" i="1"/>
  <c r="AF12" i="1"/>
  <c r="AG12" i="1"/>
  <c r="AB13" i="1"/>
  <c r="AC13" i="1"/>
  <c r="AD13" i="1"/>
  <c r="AE13" i="1"/>
  <c r="AF13" i="1"/>
  <c r="AG13" i="1"/>
  <c r="AB14" i="1"/>
  <c r="AC14" i="1"/>
  <c r="AD14" i="1"/>
  <c r="AE14" i="1"/>
  <c r="AF14" i="1"/>
  <c r="AG14" i="1"/>
  <c r="AB15" i="1"/>
  <c r="AC15" i="1"/>
  <c r="AD15" i="1"/>
  <c r="AE15" i="1"/>
  <c r="AF15" i="1"/>
  <c r="AG15" i="1"/>
  <c r="AB16" i="1"/>
  <c r="AC16" i="1"/>
  <c r="AD16" i="1"/>
  <c r="AE16" i="1"/>
  <c r="AF16" i="1"/>
  <c r="AG16" i="1"/>
  <c r="AB17" i="1"/>
  <c r="AC17" i="1"/>
  <c r="AD17" i="1"/>
  <c r="AE17" i="1"/>
  <c r="AF17" i="1"/>
  <c r="AG17" i="1"/>
  <c r="AB18" i="1"/>
  <c r="AC18" i="1"/>
  <c r="AD18" i="1"/>
  <c r="AE18" i="1"/>
  <c r="AF18" i="1"/>
  <c r="AG18" i="1"/>
  <c r="AB19" i="1"/>
  <c r="AC19" i="1"/>
  <c r="AD19" i="1"/>
  <c r="AE19" i="1"/>
  <c r="AF19" i="1"/>
  <c r="AG19" i="1"/>
  <c r="AB20" i="1"/>
  <c r="AC20" i="1"/>
  <c r="AD20" i="1"/>
  <c r="AE20" i="1"/>
  <c r="AF20" i="1"/>
  <c r="AG20" i="1"/>
  <c r="AB21" i="1"/>
  <c r="AC21" i="1"/>
  <c r="AD21" i="1"/>
  <c r="AE21" i="1"/>
  <c r="AF21" i="1"/>
  <c r="AG21" i="1"/>
  <c r="AB22" i="1"/>
  <c r="AC22" i="1"/>
  <c r="AD22" i="1"/>
  <c r="AE22" i="1"/>
  <c r="AF22" i="1"/>
  <c r="AG22" i="1"/>
  <c r="AB23" i="1"/>
  <c r="AC23" i="1"/>
  <c r="AD23" i="1"/>
  <c r="AE23" i="1"/>
  <c r="AF23" i="1"/>
  <c r="AG23" i="1"/>
  <c r="AB24" i="1"/>
  <c r="AC24" i="1"/>
  <c r="AD24" i="1"/>
  <c r="AE24" i="1"/>
  <c r="AF24" i="1"/>
  <c r="AG24" i="1"/>
  <c r="AB25" i="1"/>
  <c r="AC25" i="1"/>
  <c r="AD25" i="1"/>
  <c r="AE25" i="1"/>
  <c r="AF25" i="1"/>
  <c r="AG25" i="1"/>
  <c r="AB26" i="1"/>
  <c r="AC26" i="1"/>
  <c r="AD26" i="1"/>
  <c r="AE26" i="1"/>
  <c r="AF26" i="1"/>
  <c r="AG26" i="1"/>
  <c r="AB27" i="1"/>
  <c r="AC27" i="1"/>
  <c r="AD27" i="1"/>
  <c r="AE27" i="1"/>
  <c r="AF27" i="1"/>
  <c r="AG27" i="1"/>
  <c r="AB28" i="1"/>
  <c r="AC28" i="1"/>
  <c r="AD28" i="1"/>
  <c r="AE28" i="1"/>
  <c r="AF28" i="1"/>
  <c r="AG28" i="1"/>
  <c r="AC4" i="1"/>
  <c r="AD4" i="1"/>
  <c r="AE4" i="1"/>
  <c r="AF4" i="1"/>
  <c r="AG4" i="1"/>
  <c r="AH5" i="1"/>
  <c r="AH6" i="1"/>
  <c r="AH7" i="1"/>
  <c r="AH8" i="1"/>
  <c r="AH9" i="1"/>
  <c r="AH10" i="1"/>
  <c r="AH11" i="1"/>
  <c r="AH12" i="1"/>
  <c r="AH13" i="1"/>
  <c r="AH14" i="1"/>
  <c r="AH15" i="1"/>
  <c r="AH16" i="1"/>
  <c r="AH17" i="1"/>
  <c r="AH18" i="1"/>
  <c r="AH19" i="1"/>
  <c r="AH20" i="1"/>
  <c r="AH21" i="1"/>
  <c r="AH22" i="1"/>
  <c r="AH23" i="1"/>
  <c r="AH24" i="1"/>
  <c r="AH25" i="1"/>
  <c r="AH26" i="1"/>
  <c r="AH27" i="1"/>
  <c r="AH28" i="1"/>
  <c r="AH4" i="1"/>
  <c r="AA5" i="1"/>
  <c r="AA6" i="1"/>
  <c r="AA7" i="1"/>
  <c r="AA8" i="1"/>
  <c r="AA9" i="1"/>
  <c r="AA10" i="1"/>
  <c r="AA11" i="1"/>
  <c r="AA12" i="1"/>
  <c r="AA13" i="1"/>
  <c r="AA14" i="1"/>
  <c r="AA15" i="1"/>
  <c r="AA16" i="1"/>
  <c r="AA17" i="1"/>
  <c r="AA18" i="1"/>
  <c r="AA19" i="1"/>
  <c r="AA20" i="1"/>
  <c r="AA21" i="1"/>
  <c r="AA22" i="1"/>
  <c r="AA23" i="1"/>
  <c r="AA24" i="1"/>
  <c r="AA25" i="1"/>
  <c r="AA26" i="1"/>
  <c r="AA27" i="1"/>
  <c r="AA28" i="1"/>
  <c r="AB4" i="1"/>
  <c r="AA4" i="1"/>
  <c r="S4" i="1" l="1"/>
  <c r="T11" i="1"/>
  <c r="T21" i="1"/>
  <c r="T13" i="1"/>
  <c r="T26" i="1"/>
  <c r="T18" i="1"/>
  <c r="T10" i="1"/>
  <c r="T19" i="1"/>
  <c r="T25" i="1"/>
  <c r="T17" i="1"/>
  <c r="T9" i="1"/>
  <c r="T24" i="1"/>
  <c r="T16" i="1"/>
  <c r="T23" i="1"/>
  <c r="T15" i="1"/>
  <c r="T7" i="1"/>
  <c r="T22" i="1"/>
  <c r="T14" i="1"/>
  <c r="H28" i="1"/>
  <c r="Z28" i="1" s="1"/>
  <c r="T28" i="1" s="1"/>
  <c r="H20" i="1"/>
  <c r="Z20" i="1" s="1"/>
  <c r="T20" i="1" s="1"/>
  <c r="H12" i="1"/>
  <c r="Z12" i="1" s="1"/>
  <c r="T12" i="1" s="1"/>
  <c r="H8" i="1"/>
  <c r="Z8" i="1" s="1"/>
  <c r="T8" i="1" s="1"/>
  <c r="Z4" i="1"/>
  <c r="S25" i="1"/>
  <c r="S22" i="1"/>
  <c r="S18" i="1"/>
  <c r="S14" i="1"/>
  <c r="S13" i="1"/>
  <c r="S10" i="1"/>
  <c r="S8" i="1"/>
  <c r="S7" i="1"/>
  <c r="S28" i="1"/>
  <c r="S27" i="1"/>
  <c r="S24" i="1"/>
  <c r="S20" i="1"/>
  <c r="S16" i="1"/>
  <c r="S15" i="1"/>
  <c r="S6" i="1"/>
  <c r="S23" i="1"/>
  <c r="S26" i="1"/>
  <c r="S21" i="1"/>
  <c r="S19" i="1"/>
  <c r="S17" i="1"/>
  <c r="S12" i="1"/>
  <c r="S11" i="1"/>
  <c r="S9" i="1"/>
  <c r="S5" i="1"/>
  <c r="AJ4" i="1" l="1"/>
  <c r="T4" i="1" s="1"/>
  <c r="AI4" i="1"/>
  <c r="AJ12" i="1"/>
  <c r="AI12" i="1"/>
  <c r="AJ16" i="1"/>
  <c r="AI16" i="1"/>
  <c r="AI9" i="1"/>
  <c r="AJ9" i="1"/>
  <c r="AJ6" i="1"/>
  <c r="AI6" i="1"/>
  <c r="T6" i="1" s="1"/>
  <c r="AJ24" i="1"/>
  <c r="AI24" i="1"/>
  <c r="AJ8" i="1"/>
  <c r="AI8" i="1"/>
  <c r="AJ18" i="1"/>
  <c r="AI18" i="1"/>
  <c r="AJ26" i="1"/>
  <c r="AI26" i="1"/>
  <c r="AI13" i="1"/>
  <c r="AJ13" i="1"/>
  <c r="AI25" i="1"/>
  <c r="AJ25" i="1"/>
  <c r="AI19" i="1"/>
  <c r="AJ19" i="1"/>
  <c r="AI11" i="1"/>
  <c r="AJ11" i="1"/>
  <c r="AI21" i="1"/>
  <c r="AJ21" i="1"/>
  <c r="AI15" i="1"/>
  <c r="AJ15" i="1"/>
  <c r="AI27" i="1"/>
  <c r="T27" i="1" s="1"/>
  <c r="AJ27" i="1"/>
  <c r="AJ10" i="1"/>
  <c r="AI10" i="1"/>
  <c r="AJ22" i="1"/>
  <c r="AI22" i="1"/>
  <c r="AJ28" i="1"/>
  <c r="AI28" i="1"/>
  <c r="AI5" i="1"/>
  <c r="AJ5" i="1"/>
  <c r="T5" i="1" s="1"/>
  <c r="AI17" i="1"/>
  <c r="AJ17" i="1"/>
  <c r="AI23" i="1"/>
  <c r="AJ23" i="1"/>
  <c r="AJ20" i="1"/>
  <c r="AI20" i="1"/>
  <c r="AI7" i="1"/>
  <c r="AJ7" i="1"/>
  <c r="AJ14" i="1"/>
  <c r="AI14" i="1"/>
  <c r="T2" i="1" l="1"/>
  <c r="W11" i="1" s="1"/>
</calcChain>
</file>

<file path=xl/sharedStrings.xml><?xml version="1.0" encoding="utf-8"?>
<sst xmlns="http://schemas.openxmlformats.org/spreadsheetml/2006/main" count="417" uniqueCount="323">
  <si>
    <t xml:space="preserve">Entry Form </t>
  </si>
  <si>
    <t>T-shirt</t>
  </si>
  <si>
    <t>SUM</t>
  </si>
  <si>
    <t xml:space="preserve">Last name </t>
  </si>
  <si>
    <t xml:space="preserve">First name </t>
  </si>
  <si>
    <t>M - F</t>
  </si>
  <si>
    <t>Age (calculated)</t>
  </si>
  <si>
    <t>Weight Class</t>
  </si>
  <si>
    <t>Age Class (calculated)</t>
  </si>
  <si>
    <t>PWL RAW</t>
  </si>
  <si>
    <t>PWL     EQ</t>
  </si>
  <si>
    <t>BP RAW</t>
  </si>
  <si>
    <t>DL RAW</t>
  </si>
  <si>
    <t>START (cal.)</t>
  </si>
  <si>
    <t>€             (cal.)</t>
  </si>
  <si>
    <t>Account Details:</t>
  </si>
  <si>
    <t xml:space="preserve">SWIFT/BIC:      </t>
  </si>
  <si>
    <t xml:space="preserve">IBAN:               </t>
  </si>
  <si>
    <t>Amount</t>
  </si>
  <si>
    <t>Variable symbol</t>
  </si>
  <si>
    <t xml:space="preserve">Message to recipient </t>
  </si>
  <si>
    <t>START</t>
  </si>
  <si>
    <t xml:space="preserve">Teens - Juniors </t>
  </si>
  <si>
    <t>Euro - €</t>
  </si>
  <si>
    <t>+ 15 €</t>
  </si>
  <si>
    <t>dátum súťaže</t>
  </si>
  <si>
    <t>Teen+Jun</t>
  </si>
  <si>
    <t>Ostatné</t>
  </si>
  <si>
    <t>TRIČKO</t>
  </si>
  <si>
    <t>Key</t>
  </si>
  <si>
    <t>Value</t>
  </si>
  <si>
    <t>Junior</t>
  </si>
  <si>
    <t>Open</t>
  </si>
  <si>
    <t/>
  </si>
  <si>
    <t>M</t>
  </si>
  <si>
    <t>F</t>
  </si>
  <si>
    <t>TSHIRT</t>
  </si>
  <si>
    <t>S</t>
  </si>
  <si>
    <t>XS</t>
  </si>
  <si>
    <t>L</t>
  </si>
  <si>
    <t>XL</t>
  </si>
  <si>
    <t>XXL</t>
  </si>
  <si>
    <t>XXXL</t>
  </si>
  <si>
    <r>
      <t xml:space="preserve">With the nomination the athlete accepts the rules of the federation "WUAP" and is automatically an extraordinarily member of the federation. 10% of the participating athletes will be tested if they are drug free. If somebody should be positive, he/she will be excluded from the meeting; the entry fee will be not returned. The result of the test is final.
</t>
    </r>
    <r>
      <rPr>
        <b/>
        <sz val="12"/>
        <rFont val="Calibri"/>
        <family val="2"/>
        <charset val="238"/>
      </rPr>
      <t>Release from Liability. Read this carefully.</t>
    </r>
    <r>
      <rPr>
        <sz val="12"/>
        <rFont val="Calibri"/>
        <family val="2"/>
        <charset val="238"/>
      </rPr>
      <t xml:space="preserve">
By signing this you will be giving up important rights. In consideration of my acceptance of my entry form in this powerlifting/benchpress competition, I understand that I am legally bound for not only myself but also for my heirs, my executors, and my administrators. In signing this release from liability I waive and release the promoter and the whole staff, all Officials, Referees, Spotter/Loaders and any other person or firm taking part in this competition from any and all liability which may arise from this competition. I understand all of the above for my acceptance of my entry in this competition. By signing this entry form I affirm that all the information on this form is correct.
By signing, you </t>
    </r>
    <r>
      <rPr>
        <b/>
        <sz val="12"/>
        <rFont val="Calibri"/>
        <family val="2"/>
        <charset val="238"/>
      </rPr>
      <t>agree</t>
    </r>
    <r>
      <rPr>
        <sz val="12"/>
        <rFont val="Calibri"/>
        <family val="2"/>
        <charset val="238"/>
      </rPr>
      <t xml:space="preserve"> to the processing and disclosure of your personal information, the provision of personal data to third parties (media, newspapers, wuap websites, live broadcasts), the production and publishing of photo and video recording for WUAP marketing and archival purposes.
</t>
    </r>
  </si>
  <si>
    <t>SVK</t>
  </si>
  <si>
    <t>Date of birth dd.mm.yyyy</t>
  </si>
  <si>
    <t>AWPC</t>
  </si>
  <si>
    <t>none</t>
  </si>
  <si>
    <t>Federation</t>
  </si>
  <si>
    <t>ISO3</t>
  </si>
  <si>
    <t>AND</t>
  </si>
  <si>
    <t>ARE</t>
  </si>
  <si>
    <t>AFG</t>
  </si>
  <si>
    <t>ATG</t>
  </si>
  <si>
    <t>AIA</t>
  </si>
  <si>
    <t>ALB</t>
  </si>
  <si>
    <t>ARM</t>
  </si>
  <si>
    <t>AGO</t>
  </si>
  <si>
    <t>ATA</t>
  </si>
  <si>
    <t>ARG</t>
  </si>
  <si>
    <t>ASM</t>
  </si>
  <si>
    <t>AUT</t>
  </si>
  <si>
    <t>AUS</t>
  </si>
  <si>
    <t>ABW</t>
  </si>
  <si>
    <t>ALA</t>
  </si>
  <si>
    <t>AZE</t>
  </si>
  <si>
    <t>BIH</t>
  </si>
  <si>
    <t>BRB</t>
  </si>
  <si>
    <t>BGD</t>
  </si>
  <si>
    <t>BEL</t>
  </si>
  <si>
    <t>BFA</t>
  </si>
  <si>
    <t>BGR</t>
  </si>
  <si>
    <t>BHR</t>
  </si>
  <si>
    <t>BDI</t>
  </si>
  <si>
    <t>BEN</t>
  </si>
  <si>
    <t>BLM</t>
  </si>
  <si>
    <t>BMU</t>
  </si>
  <si>
    <t>BRN</t>
  </si>
  <si>
    <t>BOL</t>
  </si>
  <si>
    <t>BES</t>
  </si>
  <si>
    <t>BRA</t>
  </si>
  <si>
    <t>BHS</t>
  </si>
  <si>
    <t>BTN</t>
  </si>
  <si>
    <t>BVT</t>
  </si>
  <si>
    <t>BWA</t>
  </si>
  <si>
    <t>BLR</t>
  </si>
  <si>
    <t>BLZ</t>
  </si>
  <si>
    <t>CAN</t>
  </si>
  <si>
    <t>CCK</t>
  </si>
  <si>
    <t>COD</t>
  </si>
  <si>
    <t>CAF</t>
  </si>
  <si>
    <t>COG</t>
  </si>
  <si>
    <t>CHE</t>
  </si>
  <si>
    <t>CIV</t>
  </si>
  <si>
    <t>COK</t>
  </si>
  <si>
    <t>CHL</t>
  </si>
  <si>
    <t>CMR</t>
  </si>
  <si>
    <t>CHN</t>
  </si>
  <si>
    <t>COL</t>
  </si>
  <si>
    <t>CRI</t>
  </si>
  <si>
    <t>CUB</t>
  </si>
  <si>
    <t>CPV</t>
  </si>
  <si>
    <t>CUW</t>
  </si>
  <si>
    <t>CXR</t>
  </si>
  <si>
    <t>CYP</t>
  </si>
  <si>
    <t>CZE</t>
  </si>
  <si>
    <t>GER</t>
  </si>
  <si>
    <t>DJI</t>
  </si>
  <si>
    <t>DNK</t>
  </si>
  <si>
    <t>DMA</t>
  </si>
  <si>
    <t>DOM</t>
  </si>
  <si>
    <t>DZA</t>
  </si>
  <si>
    <t>ECU</t>
  </si>
  <si>
    <t>EST</t>
  </si>
  <si>
    <t>EGY</t>
  </si>
  <si>
    <t>ESH</t>
  </si>
  <si>
    <t>ERI</t>
  </si>
  <si>
    <t>ESP</t>
  </si>
  <si>
    <t>ETH</t>
  </si>
  <si>
    <t>FIN</t>
  </si>
  <si>
    <t>FJI</t>
  </si>
  <si>
    <t>FLK</t>
  </si>
  <si>
    <t>FSM</t>
  </si>
  <si>
    <t>FRO</t>
  </si>
  <si>
    <t>FRA</t>
  </si>
  <si>
    <t>GAB</t>
  </si>
  <si>
    <t>GBR</t>
  </si>
  <si>
    <t>GRD</t>
  </si>
  <si>
    <t>GEO</t>
  </si>
  <si>
    <t>GUF</t>
  </si>
  <si>
    <t>GGY</t>
  </si>
  <si>
    <t>GHA</t>
  </si>
  <si>
    <t>GIB</t>
  </si>
  <si>
    <t>GRL</t>
  </si>
  <si>
    <t>GMB</t>
  </si>
  <si>
    <t>GIN</t>
  </si>
  <si>
    <t>GLP</t>
  </si>
  <si>
    <t>GNQ</t>
  </si>
  <si>
    <t>GRC</t>
  </si>
  <si>
    <t>SGS</t>
  </si>
  <si>
    <t>GTM</t>
  </si>
  <si>
    <t>GUM</t>
  </si>
  <si>
    <t>GNB</t>
  </si>
  <si>
    <t>GUY</t>
  </si>
  <si>
    <t>HKG</t>
  </si>
  <si>
    <t>HMD</t>
  </si>
  <si>
    <t>HND</t>
  </si>
  <si>
    <t>HRV</t>
  </si>
  <si>
    <t>HTI</t>
  </si>
  <si>
    <t>HUN</t>
  </si>
  <si>
    <t>IDN</t>
  </si>
  <si>
    <t>IRL</t>
  </si>
  <si>
    <t>ISR</t>
  </si>
  <si>
    <t>IMN</t>
  </si>
  <si>
    <t>IND</t>
  </si>
  <si>
    <t>IOT</t>
  </si>
  <si>
    <t>IRQ</t>
  </si>
  <si>
    <t>IRN</t>
  </si>
  <si>
    <t>ISL</t>
  </si>
  <si>
    <t>ITA</t>
  </si>
  <si>
    <t>JEY</t>
  </si>
  <si>
    <t>JAM</t>
  </si>
  <si>
    <t>JOR</t>
  </si>
  <si>
    <t>JPN</t>
  </si>
  <si>
    <t>KEN</t>
  </si>
  <si>
    <t>KGZ</t>
  </si>
  <si>
    <t>KHM</t>
  </si>
  <si>
    <t>KIR</t>
  </si>
  <si>
    <t>COM</t>
  </si>
  <si>
    <t>KNA</t>
  </si>
  <si>
    <t>PRK</t>
  </si>
  <si>
    <t>KOR</t>
  </si>
  <si>
    <t>KWT</t>
  </si>
  <si>
    <t>CYM</t>
  </si>
  <si>
    <t>KAZ</t>
  </si>
  <si>
    <t>LAO</t>
  </si>
  <si>
    <t>LBN</t>
  </si>
  <si>
    <t>LCA</t>
  </si>
  <si>
    <t>LIE</t>
  </si>
  <si>
    <t>LKA</t>
  </si>
  <si>
    <t>LBR</t>
  </si>
  <si>
    <t>LSO</t>
  </si>
  <si>
    <t>LTU</t>
  </si>
  <si>
    <t>LUX</t>
  </si>
  <si>
    <t>LVA</t>
  </si>
  <si>
    <t>LBY</t>
  </si>
  <si>
    <t>MAR</t>
  </si>
  <si>
    <t>MCO</t>
  </si>
  <si>
    <t>MDA</t>
  </si>
  <si>
    <t>MNE</t>
  </si>
  <si>
    <t>MAF</t>
  </si>
  <si>
    <t>MDG</t>
  </si>
  <si>
    <t>MHL</t>
  </si>
  <si>
    <t>MKD</t>
  </si>
  <si>
    <t>MLI</t>
  </si>
  <si>
    <t>MMR</t>
  </si>
  <si>
    <t>MNG</t>
  </si>
  <si>
    <t>MAC</t>
  </si>
  <si>
    <t>MNP</t>
  </si>
  <si>
    <t>MTQ</t>
  </si>
  <si>
    <t>MRT</t>
  </si>
  <si>
    <t>MSR</t>
  </si>
  <si>
    <t>MLT</t>
  </si>
  <si>
    <t>MUS</t>
  </si>
  <si>
    <t>MDV</t>
  </si>
  <si>
    <t>MWI</t>
  </si>
  <si>
    <t>MEX</t>
  </si>
  <si>
    <t>MYS</t>
  </si>
  <si>
    <t>MOZ</t>
  </si>
  <si>
    <t>NAM</t>
  </si>
  <si>
    <t>NCL</t>
  </si>
  <si>
    <t>NER</t>
  </si>
  <si>
    <t>NFK</t>
  </si>
  <si>
    <t>NGA</t>
  </si>
  <si>
    <t>NIC</t>
  </si>
  <si>
    <t>NLD</t>
  </si>
  <si>
    <t>NOR</t>
  </si>
  <si>
    <t>NPL</t>
  </si>
  <si>
    <t>NRU</t>
  </si>
  <si>
    <t>NIU</t>
  </si>
  <si>
    <t>NZL</t>
  </si>
  <si>
    <t>OMN</t>
  </si>
  <si>
    <t>PAN</t>
  </si>
  <si>
    <t>PER</t>
  </si>
  <si>
    <t>PYF</t>
  </si>
  <si>
    <t>PNG</t>
  </si>
  <si>
    <t>PHL</t>
  </si>
  <si>
    <t>PAK</t>
  </si>
  <si>
    <t>POL</t>
  </si>
  <si>
    <t>SPM</t>
  </si>
  <si>
    <t>PCN</t>
  </si>
  <si>
    <t>PRI</t>
  </si>
  <si>
    <t>PSE</t>
  </si>
  <si>
    <t>PRT</t>
  </si>
  <si>
    <t>PLW</t>
  </si>
  <si>
    <t>PRY</t>
  </si>
  <si>
    <t>QAT</t>
  </si>
  <si>
    <t>REU</t>
  </si>
  <si>
    <t>ROU</t>
  </si>
  <si>
    <t>SRB</t>
  </si>
  <si>
    <t>RUS</t>
  </si>
  <si>
    <t>RWA</t>
  </si>
  <si>
    <t>SAU</t>
  </si>
  <si>
    <t>SLB</t>
  </si>
  <si>
    <t>SYC</t>
  </si>
  <si>
    <t>SDN</t>
  </si>
  <si>
    <t>SWE</t>
  </si>
  <si>
    <t>SGP</t>
  </si>
  <si>
    <t>SHN</t>
  </si>
  <si>
    <t>SVN</t>
  </si>
  <si>
    <t>SJM</t>
  </si>
  <si>
    <t>SLE</t>
  </si>
  <si>
    <t>SMR</t>
  </si>
  <si>
    <t>SEN</t>
  </si>
  <si>
    <t>SOM</t>
  </si>
  <si>
    <t>SUR</t>
  </si>
  <si>
    <t>SSD</t>
  </si>
  <si>
    <t>STP</t>
  </si>
  <si>
    <t>SLV</t>
  </si>
  <si>
    <t>SXM</t>
  </si>
  <si>
    <t>SYR</t>
  </si>
  <si>
    <t>SWZ</t>
  </si>
  <si>
    <t>TCA</t>
  </si>
  <si>
    <t>TCD</t>
  </si>
  <si>
    <t>ATF</t>
  </si>
  <si>
    <t>TGO</t>
  </si>
  <si>
    <t>THA</t>
  </si>
  <si>
    <t>TJK</t>
  </si>
  <si>
    <t>TKL</t>
  </si>
  <si>
    <t>TLS</t>
  </si>
  <si>
    <t>TKM</t>
  </si>
  <si>
    <t>TUN</t>
  </si>
  <si>
    <t>TON</t>
  </si>
  <si>
    <t>TUR</t>
  </si>
  <si>
    <t>TTO</t>
  </si>
  <si>
    <t>TUV</t>
  </si>
  <si>
    <t>TWN</t>
  </si>
  <si>
    <t>TZA</t>
  </si>
  <si>
    <t>UKR</t>
  </si>
  <si>
    <t>UGA</t>
  </si>
  <si>
    <t>UMI</t>
  </si>
  <si>
    <t>USA</t>
  </si>
  <si>
    <t>URY</t>
  </si>
  <si>
    <t>UZB</t>
  </si>
  <si>
    <t>VAT</t>
  </si>
  <si>
    <t>VCT</t>
  </si>
  <si>
    <t>VEN</t>
  </si>
  <si>
    <t>VGB</t>
  </si>
  <si>
    <t>VIR</t>
  </si>
  <si>
    <t>VNM</t>
  </si>
  <si>
    <t>VUT</t>
  </si>
  <si>
    <t>WLF</t>
  </si>
  <si>
    <t>WSM</t>
  </si>
  <si>
    <t>YEM</t>
  </si>
  <si>
    <t>MYT</t>
  </si>
  <si>
    <t>ZAF</t>
  </si>
  <si>
    <t>ZMB</t>
  </si>
  <si>
    <t>ZWE</t>
  </si>
  <si>
    <t>Designation of discipline X</t>
  </si>
  <si>
    <t>SAST</t>
  </si>
  <si>
    <t>TYPE IN YOUR COUNTRY</t>
  </si>
  <si>
    <t>PLEASE DOWNLOAD THE FORM</t>
  </si>
  <si>
    <t>Teen</t>
  </si>
  <si>
    <t>M1 - 40-49</t>
  </si>
  <si>
    <t>M2 - 50-59</t>
  </si>
  <si>
    <t>M3 - 60-69</t>
  </si>
  <si>
    <t>M4 - 70-74</t>
  </si>
  <si>
    <t>M5 - 75+</t>
  </si>
  <si>
    <t>125+</t>
  </si>
  <si>
    <t>82,5+</t>
  </si>
  <si>
    <t>Bank:</t>
  </si>
  <si>
    <t>Full name or team name</t>
  </si>
  <si>
    <t>Open - Masters</t>
  </si>
  <si>
    <t>BP    EQ</t>
  </si>
  <si>
    <t>BP      F8</t>
  </si>
  <si>
    <t>DL.   EQ</t>
  </si>
  <si>
    <t>Guest</t>
  </si>
  <si>
    <t>Nation                (choose below)</t>
  </si>
  <si>
    <t>WUAP European Championship 2026            24. - 27. june 2026 -  Bruck an der Leitha</t>
  </si>
  <si>
    <t>Erste Bank</t>
  </si>
  <si>
    <t xml:space="preserve">Franz Seewald WUAP EM2026
Franz Seewald, Wuap WM Vienna 2023 </t>
  </si>
  <si>
    <t>GIBAATWWXXX</t>
  </si>
  <si>
    <t>AT55 2011 1839 9373 0700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</si>
</sst>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
    <numFmt numFmtId="166" formatCode="_-* #,##0.00\ [$€-1]_-;\-* #,##0.00\ [$€-1]_-;_-* &quot;-&quot;??\ [$€-1]_-;_-@_-"/>
    <numFmt numFmtId="167" formatCode="_-* #,##0\ _K_č_-;\-* #,##0\ _K_č_-;_-* &quot;-&quot;??\ _K_č_-;_-@_-"/>
    <numFmt numFmtId="168" formatCode="dd/mm/yyyy"/>
  </numFmts>
  <fonts count="30" x14ac:knownFonts="1">
    <font>
      <sz val="11"/>
      <color theme="1"/>
      <name val="Calibri"/>
      <family val="2"/>
      <charset val="238"/>
      <scheme val="minor"/>
    </font>
    <font>
      <sz val="11"/>
      <color theme="1"/>
      <name val="Calibri"/>
      <family val="2"/>
      <charset val="238"/>
      <scheme val="minor"/>
    </font>
    <font>
      <sz val="22"/>
      <name val="Calibri"/>
      <family val="2"/>
      <charset val="238"/>
    </font>
    <font>
      <sz val="11"/>
      <color indexed="8"/>
      <name val="Calibri"/>
      <family val="2"/>
      <charset val="238"/>
    </font>
    <font>
      <sz val="20"/>
      <name val="Calibri"/>
      <family val="2"/>
      <charset val="238"/>
    </font>
    <font>
      <sz val="11"/>
      <name val="Calibri"/>
      <family val="2"/>
      <charset val="238"/>
      <scheme val="minor"/>
    </font>
    <font>
      <b/>
      <sz val="16"/>
      <name val="Calibri"/>
      <family val="2"/>
      <charset val="238"/>
      <scheme val="minor"/>
    </font>
    <font>
      <b/>
      <sz val="12"/>
      <name val="Calibri"/>
      <family val="2"/>
      <charset val="238"/>
    </font>
    <font>
      <b/>
      <sz val="14"/>
      <name val="Calibri"/>
      <family val="2"/>
      <charset val="238"/>
      <scheme val="minor"/>
    </font>
    <font>
      <sz val="12"/>
      <name val="Calibri"/>
      <family val="2"/>
      <charset val="238"/>
      <scheme val="minor"/>
    </font>
    <font>
      <b/>
      <sz val="12"/>
      <name val="Calibri"/>
      <family val="2"/>
      <charset val="238"/>
      <scheme val="minor"/>
    </font>
    <font>
      <sz val="12"/>
      <name val="Calibri"/>
      <family val="2"/>
      <charset val="238"/>
    </font>
    <font>
      <b/>
      <sz val="11"/>
      <name val="Calibri"/>
      <family val="2"/>
      <charset val="238"/>
      <scheme val="minor"/>
    </font>
    <font>
      <sz val="11"/>
      <name val="Calibri"/>
      <family val="2"/>
      <charset val="238"/>
    </font>
    <font>
      <sz val="14"/>
      <name val="Calibri"/>
      <family val="2"/>
      <charset val="238"/>
      <scheme val="minor"/>
    </font>
    <font>
      <b/>
      <sz val="14"/>
      <name val="Segoe UI"/>
      <family val="2"/>
      <charset val="238"/>
    </font>
    <font>
      <b/>
      <sz val="14"/>
      <name val="Arial"/>
      <family val="2"/>
      <charset val="238"/>
    </font>
    <font>
      <b/>
      <sz val="18"/>
      <name val="Arial"/>
      <family val="2"/>
      <charset val="238"/>
    </font>
    <font>
      <b/>
      <sz val="16"/>
      <name val="Arial"/>
      <family val="2"/>
      <charset val="238"/>
    </font>
    <font>
      <b/>
      <sz val="14"/>
      <name val="Calibri"/>
      <family val="2"/>
      <charset val="238"/>
    </font>
    <font>
      <b/>
      <sz val="11"/>
      <name val="Calibri"/>
      <family val="2"/>
      <charset val="238"/>
    </font>
    <font>
      <sz val="11"/>
      <color indexed="8"/>
      <name val="Calibri"/>
      <family val="2"/>
      <charset val="238"/>
    </font>
    <font>
      <sz val="10"/>
      <color indexed="8"/>
      <name val="Arial"/>
      <family val="2"/>
      <charset val="238"/>
    </font>
    <font>
      <sz val="10"/>
      <color indexed="8"/>
      <name val="Arial"/>
      <family val="2"/>
      <charset val="238"/>
    </font>
    <font>
      <b/>
      <sz val="20"/>
      <name val="Calibri"/>
      <family val="2"/>
      <charset val="238"/>
      <scheme val="minor"/>
    </font>
    <font>
      <b/>
      <sz val="22"/>
      <name val="Calibri"/>
      <family val="2"/>
      <charset val="238"/>
      <scheme val="minor"/>
    </font>
    <font>
      <u/>
      <sz val="11"/>
      <color theme="10"/>
      <name val="Calibri"/>
      <family val="2"/>
      <charset val="238"/>
      <scheme val="minor"/>
    </font>
    <font>
      <sz val="48"/>
      <color rgb="FFFF0000"/>
      <name val="Calibri"/>
      <family val="2"/>
      <charset val="238"/>
      <scheme val="minor"/>
    </font>
    <font>
      <sz val="8"/>
      <name val="Calibri"/>
      <family val="2"/>
      <charset val="238"/>
      <scheme val="minor"/>
    </font>
    <font>
      <b/>
      <sz val="20"/>
      <color rgb="FFFF0000"/>
      <name val="Calibri"/>
      <family val="2"/>
    </font>
  </fonts>
  <fills count="9">
    <fill>
      <patternFill patternType="none"/>
    </fill>
    <fill>
      <patternFill patternType="gray125"/>
    </fill>
    <fill>
      <patternFill patternType="solid">
        <fgColor indexed="22"/>
        <bgColor indexed="0"/>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22" fillId="0" borderId="0"/>
    <xf numFmtId="0" fontId="23" fillId="0" borderId="0"/>
    <xf numFmtId="0" fontId="22" fillId="0" borderId="0"/>
    <xf numFmtId="0" fontId="26" fillId="0" borderId="0" applyNumberFormat="0" applyFill="0" applyBorder="0" applyAlignment="0" applyProtection="0"/>
  </cellStyleXfs>
  <cellXfs count="101">
    <xf numFmtId="0" fontId="0" fillId="0" borderId="0" xfId="0"/>
    <xf numFmtId="0" fontId="11" fillId="0" borderId="11" xfId="0" applyFont="1" applyBorder="1" applyAlignment="1">
      <alignment horizontal="center" vertical="center"/>
    </xf>
    <xf numFmtId="0" fontId="5" fillId="0" borderId="0" xfId="0" applyFont="1" applyAlignment="1">
      <alignment horizontal="center" vertical="center"/>
    </xf>
    <xf numFmtId="0" fontId="14"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center" vertical="center"/>
    </xf>
    <xf numFmtId="14" fontId="11" fillId="0" borderId="0" xfId="0" applyNumberFormat="1" applyFont="1" applyAlignment="1">
      <alignment horizontal="center" vertical="center" wrapText="1"/>
    </xf>
    <xf numFmtId="0" fontId="20"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5" fillId="0" borderId="0" xfId="0" applyFont="1" applyAlignment="1">
      <alignment vertical="center"/>
    </xf>
    <xf numFmtId="0" fontId="13" fillId="0" borderId="0" xfId="0" applyFont="1" applyAlignment="1">
      <alignment vertical="center"/>
    </xf>
    <xf numFmtId="0" fontId="21" fillId="2" borderId="15" xfId="2" applyFont="1" applyFill="1" applyBorder="1" applyAlignment="1">
      <alignment horizontal="center"/>
    </xf>
    <xf numFmtId="0" fontId="21" fillId="0" borderId="16" xfId="2" applyFont="1" applyBorder="1" applyAlignment="1">
      <alignment wrapText="1"/>
    </xf>
    <xf numFmtId="0" fontId="21" fillId="0" borderId="16" xfId="2" applyFont="1" applyBorder="1" applyAlignment="1">
      <alignment horizontal="right" wrapText="1"/>
    </xf>
    <xf numFmtId="0" fontId="3" fillId="2" borderId="15" xfId="3" applyFont="1" applyFill="1" applyBorder="1" applyAlignment="1">
      <alignment horizontal="center"/>
    </xf>
    <xf numFmtId="0" fontId="3" fillId="0" borderId="16" xfId="3" applyFont="1" applyBorder="1" applyAlignment="1">
      <alignment wrapText="1"/>
    </xf>
    <xf numFmtId="0" fontId="11" fillId="4" borderId="10" xfId="0" applyFont="1" applyFill="1" applyBorder="1" applyAlignment="1">
      <alignment horizontal="center" vertical="center"/>
    </xf>
    <xf numFmtId="0" fontId="3" fillId="2" borderId="15" xfId="4" applyFont="1" applyFill="1" applyBorder="1" applyAlignment="1">
      <alignment horizontal="center"/>
    </xf>
    <xf numFmtId="0" fontId="3" fillId="0" borderId="16" xfId="4" applyFont="1" applyBorder="1" applyAlignment="1">
      <alignment wrapText="1"/>
    </xf>
    <xf numFmtId="0" fontId="11" fillId="4" borderId="19" xfId="0" applyFont="1" applyFill="1" applyBorder="1" applyAlignment="1">
      <alignment horizontal="center" vertical="center"/>
    </xf>
    <xf numFmtId="0" fontId="11" fillId="0" borderId="20" xfId="0" applyFont="1" applyBorder="1" applyAlignment="1">
      <alignment horizontal="center" vertical="center"/>
    </xf>
    <xf numFmtId="0" fontId="3" fillId="0" borderId="16" xfId="2" applyFont="1" applyBorder="1" applyAlignment="1">
      <alignment wrapText="1"/>
    </xf>
    <xf numFmtId="0" fontId="11" fillId="4" borderId="20" xfId="0" applyFont="1" applyFill="1" applyBorder="1" applyAlignment="1">
      <alignment horizontal="center" vertical="center"/>
    </xf>
    <xf numFmtId="0" fontId="7" fillId="5" borderId="22"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7" fillId="8" borderId="20" xfId="0" applyFont="1" applyFill="1" applyBorder="1" applyAlignment="1">
      <alignment horizontal="center" vertical="center"/>
    </xf>
    <xf numFmtId="166" fontId="7" fillId="7" borderId="12" xfId="1" applyNumberFormat="1" applyFont="1" applyFill="1" applyBorder="1" applyAlignment="1" applyProtection="1">
      <alignment horizontal="center" vertical="center"/>
    </xf>
    <xf numFmtId="0" fontId="7" fillId="8" borderId="11" xfId="0" applyFont="1" applyFill="1" applyBorder="1" applyAlignment="1">
      <alignment horizontal="center" vertical="center"/>
    </xf>
    <xf numFmtId="0" fontId="7" fillId="6" borderId="5" xfId="0" applyFont="1" applyFill="1" applyBorder="1" applyAlignment="1">
      <alignment horizontal="center" vertical="center" wrapText="1"/>
    </xf>
    <xf numFmtId="0" fontId="8" fillId="6" borderId="4" xfId="0" applyFont="1" applyFill="1" applyBorder="1" applyAlignment="1">
      <alignment horizontal="center" vertical="center"/>
    </xf>
    <xf numFmtId="166" fontId="7" fillId="6" borderId="6"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7" borderId="22" xfId="0" applyFont="1" applyFill="1" applyBorder="1" applyAlignment="1">
      <alignment horizontal="center" vertical="center"/>
    </xf>
    <xf numFmtId="0" fontId="7" fillId="7" borderId="22"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10" fillId="3" borderId="22" xfId="0" applyFont="1" applyFill="1" applyBorder="1" applyAlignment="1">
      <alignment horizontal="center" vertical="center" wrapText="1"/>
    </xf>
    <xf numFmtId="49" fontId="7" fillId="7" borderId="22" xfId="0" quotePrefix="1" applyNumberFormat="1" applyFont="1" applyFill="1" applyBorder="1" applyAlignment="1">
      <alignment horizontal="center" vertical="center" wrapText="1"/>
    </xf>
    <xf numFmtId="0" fontId="5" fillId="0" borderId="0" xfId="0" applyFont="1" applyAlignment="1">
      <alignment vertical="center"/>
    </xf>
    <xf numFmtId="0" fontId="8" fillId="0" borderId="0" xfId="0" applyFont="1" applyAlignment="1">
      <alignment horizontal="center" vertical="center"/>
    </xf>
    <xf numFmtId="0" fontId="27" fillId="0" borderId="0" xfId="0" applyFont="1" applyAlignment="1">
      <alignment horizontal="left" vertical="center"/>
    </xf>
    <xf numFmtId="167" fontId="10" fillId="0" borderId="0" xfId="1" applyNumberFormat="1" applyFont="1" applyFill="1" applyAlignment="1" applyProtection="1">
      <alignment horizontal="center" vertical="center" wrapText="1"/>
    </xf>
    <xf numFmtId="0" fontId="12" fillId="0" borderId="0" xfId="0" applyFont="1" applyAlignment="1">
      <alignment horizontal="center" vertical="center"/>
    </xf>
    <xf numFmtId="0" fontId="9" fillId="0" borderId="0" xfId="0" applyFont="1" applyAlignment="1">
      <alignment horizontal="left" vertical="center"/>
    </xf>
    <xf numFmtId="166" fontId="24" fillId="0" borderId="0" xfId="0" applyNumberFormat="1" applyFont="1" applyAlignment="1">
      <alignment vertical="center"/>
    </xf>
    <xf numFmtId="165" fontId="25" fillId="0" borderId="0" xfId="0" applyNumberFormat="1" applyFont="1" applyAlignment="1">
      <alignment vertical="center"/>
    </xf>
    <xf numFmtId="0" fontId="10" fillId="6" borderId="21" xfId="0" applyFont="1" applyFill="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0" fillId="6" borderId="19" xfId="0" applyFont="1" applyFill="1" applyBorder="1" applyAlignment="1">
      <alignment horizontal="center" vertical="center"/>
    </xf>
    <xf numFmtId="0" fontId="10" fillId="6" borderId="10" xfId="0" applyFont="1" applyFill="1" applyBorder="1" applyAlignment="1">
      <alignment horizontal="center" vertical="center"/>
    </xf>
    <xf numFmtId="0" fontId="13" fillId="0" borderId="0" xfId="0" applyFont="1" applyAlignment="1">
      <alignment horizontal="left" vertical="center" wrapText="1"/>
    </xf>
    <xf numFmtId="0" fontId="10" fillId="6" borderId="14" xfId="0" applyFont="1" applyFill="1" applyBorder="1" applyAlignment="1">
      <alignment horizontal="center" vertical="center"/>
    </xf>
    <xf numFmtId="0" fontId="13" fillId="0" borderId="0" xfId="0" applyFont="1" applyAlignment="1">
      <alignment vertical="center" wrapText="1"/>
    </xf>
    <xf numFmtId="0" fontId="11" fillId="0" borderId="20" xfId="0" applyFont="1" applyBorder="1" applyAlignment="1" applyProtection="1">
      <alignment horizontal="left" vertical="center"/>
      <protection locked="0"/>
    </xf>
    <xf numFmtId="0" fontId="0" fillId="0" borderId="20" xfId="0" applyBorder="1" applyAlignment="1" applyProtection="1">
      <alignment vertical="center"/>
      <protection locked="0"/>
    </xf>
    <xf numFmtId="0" fontId="11" fillId="0" borderId="20" xfId="0" applyFont="1" applyBorder="1" applyAlignment="1" applyProtection="1">
      <alignment horizontal="center" vertical="center"/>
      <protection locked="0"/>
    </xf>
    <xf numFmtId="168" fontId="11" fillId="0" borderId="20" xfId="0" applyNumberFormat="1" applyFont="1" applyBorder="1" applyAlignment="1" applyProtection="1">
      <alignment horizontal="center" vertical="center" wrapText="1"/>
      <protection locked="0"/>
    </xf>
    <xf numFmtId="0" fontId="11" fillId="0" borderId="11" xfId="0" applyFont="1" applyBorder="1" applyAlignment="1" applyProtection="1">
      <alignment horizontal="left" vertical="center"/>
      <protection locked="0"/>
    </xf>
    <xf numFmtId="0" fontId="0" fillId="0" borderId="11" xfId="0" applyBorder="1" applyAlignment="1" applyProtection="1">
      <alignment vertical="center"/>
      <protection locked="0"/>
    </xf>
    <xf numFmtId="0" fontId="11" fillId="0" borderId="11" xfId="0" applyFont="1" applyBorder="1" applyAlignment="1" applyProtection="1">
      <alignment horizontal="center" vertical="center"/>
      <protection locked="0"/>
    </xf>
    <xf numFmtId="0" fontId="11" fillId="0" borderId="11" xfId="0" applyFont="1" applyBorder="1" applyAlignment="1" applyProtection="1">
      <alignment horizontal="left" vertical="center" wrapText="1"/>
      <protection locked="0"/>
    </xf>
    <xf numFmtId="0" fontId="7" fillId="0" borderId="20" xfId="0" applyFont="1" applyBorder="1" applyAlignment="1" applyProtection="1">
      <alignment horizontal="center" vertical="center"/>
      <protection locked="0"/>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8" fillId="6" borderId="8" xfId="0" applyFont="1" applyFill="1" applyBorder="1" applyAlignment="1">
      <alignment horizontal="center" vertical="center" wrapText="1"/>
    </xf>
    <xf numFmtId="0" fontId="19" fillId="6" borderId="24" xfId="0" applyFont="1" applyFill="1" applyBorder="1" applyAlignment="1">
      <alignment horizontal="center" vertical="center"/>
    </xf>
    <xf numFmtId="0" fontId="8" fillId="6" borderId="9" xfId="0" applyFont="1" applyFill="1" applyBorder="1" applyAlignment="1">
      <alignment horizontal="center" vertical="center" wrapText="1"/>
    </xf>
    <xf numFmtId="0" fontId="19" fillId="6" borderId="25" xfId="0" applyFont="1" applyFill="1" applyBorder="1" applyAlignment="1">
      <alignment horizontal="center" vertical="center"/>
    </xf>
    <xf numFmtId="0" fontId="11" fillId="6" borderId="1" xfId="0" applyFont="1" applyFill="1" applyBorder="1" applyAlignment="1">
      <alignment horizontal="left" vertical="top" wrapText="1"/>
    </xf>
    <xf numFmtId="0" fontId="11" fillId="6" borderId="2" xfId="0" applyFont="1" applyFill="1" applyBorder="1" applyAlignment="1">
      <alignment horizontal="left" vertical="top"/>
    </xf>
    <xf numFmtId="0" fontId="11" fillId="6" borderId="3" xfId="0" applyFont="1" applyFill="1" applyBorder="1" applyAlignment="1">
      <alignment horizontal="left" vertical="top"/>
    </xf>
    <xf numFmtId="0" fontId="8" fillId="6" borderId="7" xfId="0" applyFont="1" applyFill="1" applyBorder="1" applyAlignment="1">
      <alignment horizontal="center" vertical="center"/>
    </xf>
    <xf numFmtId="0" fontId="8" fillId="6" borderId="14"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65" fontId="29" fillId="0" borderId="1" xfId="1" applyNumberFormat="1" applyFont="1" applyFill="1" applyBorder="1" applyAlignment="1" applyProtection="1">
      <alignment horizontal="center" vertical="center"/>
      <protection locked="0"/>
    </xf>
    <xf numFmtId="165" fontId="4" fillId="0" borderId="2" xfId="1" applyNumberFormat="1" applyFont="1" applyFill="1" applyBorder="1" applyAlignment="1" applyProtection="1">
      <alignment horizontal="center" vertical="center"/>
      <protection locked="0"/>
    </xf>
    <xf numFmtId="165" fontId="4" fillId="0" borderId="3" xfId="1" applyNumberFormat="1" applyFont="1" applyFill="1" applyBorder="1" applyAlignment="1" applyProtection="1">
      <alignment horizontal="center" vertical="center"/>
      <protection locked="0"/>
    </xf>
    <xf numFmtId="166" fontId="24" fillId="0" borderId="0" xfId="0" applyNumberFormat="1" applyFont="1" applyAlignment="1">
      <alignment horizontal="right" vertical="center"/>
    </xf>
    <xf numFmtId="165" fontId="25" fillId="0" borderId="0" xfId="0" applyNumberFormat="1" applyFont="1" applyAlignment="1">
      <alignment horizontal="right"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6" xfId="0" applyFont="1" applyFill="1" applyBorder="1" applyAlignment="1">
      <alignment horizontal="center" vertical="center"/>
    </xf>
    <xf numFmtId="0" fontId="16"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center"/>
    </xf>
    <xf numFmtId="0" fontId="26" fillId="0" borderId="0" xfId="5" applyFill="1" applyAlignment="1">
      <alignment vertical="center"/>
    </xf>
    <xf numFmtId="0" fontId="17" fillId="0" borderId="0" xfId="0" applyFont="1" applyAlignment="1">
      <alignment vertical="center"/>
    </xf>
    <xf numFmtId="0" fontId="18" fillId="0" borderId="0" xfId="0" applyFont="1" applyAlignment="1">
      <alignment vertical="center"/>
    </xf>
    <xf numFmtId="0" fontId="13" fillId="0" borderId="0" xfId="0" applyFont="1" applyAlignment="1">
      <alignment horizontal="center" vertical="center"/>
    </xf>
    <xf numFmtId="0" fontId="8" fillId="0" borderId="0" xfId="0" applyFont="1" applyAlignment="1">
      <alignment horizontal="left" vertical="center"/>
    </xf>
  </cellXfs>
  <cellStyles count="6">
    <cellStyle name="Čiarka" xfId="1" builtinId="3"/>
    <cellStyle name="Hypertextové prepojenie" xfId="5" builtinId="8"/>
    <cellStyle name="Normálna" xfId="0" builtinId="0"/>
    <cellStyle name="Normálna_ENTRY FORM" xfId="4" xr:uid="{00000000-0005-0000-0000-000001000000}"/>
    <cellStyle name="Normálna_Hárok1" xfId="2" xr:uid="{00000000-0005-0000-0000-000002000000}"/>
    <cellStyle name="Normálna_Hárok1_1" xfId="3" xr:uid="{00000000-0005-0000-0000-000003000000}"/>
  </cellStyles>
  <dxfs count="13">
    <dxf>
      <font>
        <color theme="0" tint="-4.9989318521683403E-2"/>
      </font>
    </dxf>
    <dxf>
      <font>
        <color theme="0" tint="-0.14996795556505021"/>
      </font>
    </dxf>
    <dxf>
      <font>
        <b val="0"/>
        <condense val="0"/>
        <extend val="0"/>
        <sz val="11"/>
        <color indexed="22"/>
      </font>
    </dxf>
    <dxf>
      <font>
        <color rgb="FFC0C0C0"/>
        <name val="Calibri"/>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17</xdr:col>
      <xdr:colOff>297132</xdr:colOff>
      <xdr:row>21</xdr:row>
      <xdr:rowOff>31282</xdr:rowOff>
    </xdr:to>
    <xdr:pic>
      <xdr:nvPicPr>
        <xdr:cNvPr id="3" name="Obrázok 2">
          <a:extLst>
            <a:ext uri="{FF2B5EF4-FFF2-40B4-BE49-F238E27FC236}">
              <a16:creationId xmlns:a16="http://schemas.microsoft.com/office/drawing/2014/main" id="{F33A4595-A32A-41AE-A621-5975B0EA8D6D}"/>
            </a:ext>
          </a:extLst>
        </xdr:cNvPr>
        <xdr:cNvPicPr>
          <a:picLocks noChangeAspect="1"/>
        </xdr:cNvPicPr>
      </xdr:nvPicPr>
      <xdr:blipFill>
        <a:blip xmlns:r="http://schemas.openxmlformats.org/officeDocument/2006/relationships" r:embed="rId1" cstate="print"/>
        <a:stretch>
          <a:fillRect/>
        </a:stretch>
      </xdr:blipFill>
      <xdr:spPr>
        <a:xfrm>
          <a:off x="114300" y="85725"/>
          <a:ext cx="10546032" cy="3746032"/>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CU252"/>
  <sheetViews>
    <sheetView tabSelected="1" zoomScale="84" zoomScaleNormal="100" workbookViewId="0">
      <selection activeCell="B13" sqref="B13"/>
    </sheetView>
  </sheetViews>
  <sheetFormatPr defaultColWidth="8.44140625" defaultRowHeight="14.4" x14ac:dyDescent="0.3"/>
  <cols>
    <col min="1" max="1" width="3.44140625" style="10" bestFit="1" customWidth="1"/>
    <col min="2" max="3" width="20" style="10" customWidth="1"/>
    <col min="4" max="4" width="6.33203125" style="10" bestFit="1" customWidth="1"/>
    <col min="5" max="5" width="13.6640625" style="10" bestFit="1" customWidth="1"/>
    <col min="6" max="6" width="12.44140625" style="10" bestFit="1" customWidth="1"/>
    <col min="7" max="7" width="13.44140625" style="10" bestFit="1" customWidth="1"/>
    <col min="8" max="8" width="12.44140625" style="10" bestFit="1" customWidth="1"/>
    <col min="9" max="9" width="17.88671875" style="10" customWidth="1"/>
    <col min="10" max="10" width="10.109375" style="10" hidden="1" customWidth="1"/>
    <col min="11" max="14" width="6.33203125" style="10" customWidth="1"/>
    <col min="15" max="15" width="6.33203125" style="10" hidden="1" customWidth="1"/>
    <col min="16" max="17" width="6.33203125" style="10" customWidth="1"/>
    <col min="18" max="18" width="5" style="10" hidden="1" customWidth="1"/>
    <col min="19" max="19" width="9" style="10" customWidth="1"/>
    <col min="20" max="20" width="14.44140625" style="10" bestFit="1" customWidth="1"/>
    <col min="21" max="21" width="11.88671875" style="10" bestFit="1" customWidth="1"/>
    <col min="22" max="22" width="24.109375" style="10" bestFit="1" customWidth="1"/>
    <col min="23" max="24" width="27.33203125" style="10" customWidth="1"/>
    <col min="25" max="25" width="18.5546875" style="10" customWidth="1"/>
    <col min="26" max="26" width="2.109375" style="10" hidden="1" customWidth="1"/>
    <col min="27" max="27" width="13.88671875" style="10" hidden="1" customWidth="1"/>
    <col min="28" max="33" width="2.109375" style="10" hidden="1" customWidth="1"/>
    <col min="34" max="34" width="7.44140625" style="10" hidden="1" customWidth="1"/>
    <col min="35" max="36" width="14.44140625" style="10" hidden="1" customWidth="1"/>
    <col min="37" max="38" width="10" style="10" hidden="1" customWidth="1"/>
    <col min="39" max="39" width="10.33203125" style="10" hidden="1" customWidth="1"/>
    <col min="40" max="40" width="6.5546875" style="10" hidden="1" customWidth="1"/>
    <col min="41" max="41" width="10" hidden="1" customWidth="1"/>
    <col min="42" max="42" width="5.33203125" hidden="1" customWidth="1"/>
    <col min="43" max="43" width="5.6640625" style="10" hidden="1" customWidth="1"/>
    <col min="44" max="44" width="10" style="10" hidden="1" customWidth="1"/>
    <col min="45" max="45" width="7.44140625" style="10" hidden="1" customWidth="1"/>
    <col min="46" max="46" width="11.44140625" style="10" hidden="1" customWidth="1"/>
    <col min="47" max="47" width="5.6640625" style="10" hidden="1" customWidth="1"/>
    <col min="48" max="98" width="10" style="10" hidden="1" customWidth="1"/>
    <col min="99" max="99" width="8.44140625" style="10" hidden="1" customWidth="1"/>
    <col min="100" max="16384" width="8.44140625" style="10"/>
  </cols>
  <sheetData>
    <row r="1" spans="1:47" ht="25.5" customHeight="1" thickBot="1" x14ac:dyDescent="0.35">
      <c r="A1" s="82" t="s">
        <v>0</v>
      </c>
      <c r="B1" s="83"/>
      <c r="C1" s="83"/>
      <c r="D1" s="83"/>
      <c r="E1" s="83"/>
      <c r="F1" s="83"/>
      <c r="G1" s="83"/>
      <c r="H1" s="83"/>
      <c r="I1" s="83"/>
      <c r="J1" s="84"/>
      <c r="K1" s="85" t="s">
        <v>300</v>
      </c>
      <c r="L1" s="86"/>
      <c r="M1" s="86"/>
      <c r="N1" s="86"/>
      <c r="O1" s="86"/>
      <c r="P1" s="86"/>
      <c r="Q1" s="86"/>
      <c r="R1" s="86"/>
      <c r="S1" s="86"/>
      <c r="T1" s="87"/>
      <c r="U1" s="39"/>
      <c r="V1" s="39"/>
      <c r="W1" s="4"/>
      <c r="X1" s="39"/>
      <c r="Y1" s="39"/>
    </row>
    <row r="2" spans="1:47" s="9" customFormat="1" ht="56.1" customHeight="1" thickBot="1" x14ac:dyDescent="0.35">
      <c r="A2" s="79" t="s">
        <v>318</v>
      </c>
      <c r="B2" s="80"/>
      <c r="C2" s="80"/>
      <c r="D2" s="80"/>
      <c r="E2" s="80"/>
      <c r="F2" s="80"/>
      <c r="G2" s="80"/>
      <c r="H2" s="80"/>
      <c r="I2" s="80"/>
      <c r="J2" s="81"/>
      <c r="K2" s="90" t="s">
        <v>298</v>
      </c>
      <c r="L2" s="91"/>
      <c r="M2" s="91"/>
      <c r="N2" s="91"/>
      <c r="O2" s="91"/>
      <c r="P2" s="91"/>
      <c r="Q2" s="92"/>
      <c r="R2" s="30" t="s">
        <v>1</v>
      </c>
      <c r="S2" s="31" t="s">
        <v>2</v>
      </c>
      <c r="T2" s="32">
        <f>SUM(T4:T28)</f>
        <v>0</v>
      </c>
      <c r="U2" s="40"/>
      <c r="V2" s="41" t="s">
        <v>301</v>
      </c>
      <c r="W2" s="40"/>
      <c r="X2" s="40"/>
      <c r="Y2" s="40"/>
      <c r="AA2" s="9" t="s">
        <v>25</v>
      </c>
      <c r="AO2" s="8"/>
      <c r="AP2" s="8"/>
    </row>
    <row r="3" spans="1:47" s="9" customFormat="1" ht="33.9" customHeight="1" thickBot="1" x14ac:dyDescent="0.35">
      <c r="A3" s="33"/>
      <c r="B3" s="34" t="s">
        <v>4</v>
      </c>
      <c r="C3" s="34" t="s">
        <v>3</v>
      </c>
      <c r="D3" s="35" t="s">
        <v>5</v>
      </c>
      <c r="E3" s="35" t="s">
        <v>45</v>
      </c>
      <c r="F3" s="36" t="s">
        <v>6</v>
      </c>
      <c r="G3" s="35" t="s">
        <v>7</v>
      </c>
      <c r="H3" s="37" t="s">
        <v>8</v>
      </c>
      <c r="I3" s="35" t="s">
        <v>317</v>
      </c>
      <c r="J3" s="35" t="s">
        <v>48</v>
      </c>
      <c r="K3" s="35" t="s">
        <v>9</v>
      </c>
      <c r="L3" s="35" t="s">
        <v>10</v>
      </c>
      <c r="M3" s="35" t="s">
        <v>11</v>
      </c>
      <c r="N3" s="35" t="s">
        <v>313</v>
      </c>
      <c r="O3" s="35" t="s">
        <v>314</v>
      </c>
      <c r="P3" s="35" t="s">
        <v>12</v>
      </c>
      <c r="Q3" s="35" t="s">
        <v>315</v>
      </c>
      <c r="R3" s="38" t="s">
        <v>24</v>
      </c>
      <c r="S3" s="25" t="s">
        <v>13</v>
      </c>
      <c r="T3" s="26" t="s">
        <v>14</v>
      </c>
      <c r="U3" s="42"/>
      <c r="V3" s="42"/>
      <c r="W3" s="42"/>
      <c r="X3" s="42"/>
      <c r="Y3" s="42"/>
      <c r="AA3" s="6">
        <v>46197</v>
      </c>
      <c r="AH3" s="9" t="s">
        <v>28</v>
      </c>
      <c r="AI3" s="9" t="s">
        <v>26</v>
      </c>
      <c r="AJ3" s="9" t="s">
        <v>27</v>
      </c>
      <c r="AM3" s="13" t="s">
        <v>29</v>
      </c>
      <c r="AN3" s="13" t="s">
        <v>30</v>
      </c>
      <c r="AO3" s="8"/>
      <c r="AP3" s="16" t="s">
        <v>34</v>
      </c>
      <c r="AQ3" s="16" t="s">
        <v>35</v>
      </c>
      <c r="AS3" s="9" t="s">
        <v>36</v>
      </c>
      <c r="AT3" s="9" t="s">
        <v>48</v>
      </c>
      <c r="AU3" s="19" t="s">
        <v>49</v>
      </c>
    </row>
    <row r="4" spans="1:47" ht="20.100000000000001" customHeight="1" x14ac:dyDescent="0.3">
      <c r="A4" s="21">
        <v>1</v>
      </c>
      <c r="B4" s="55"/>
      <c r="C4" s="56"/>
      <c r="D4" s="57"/>
      <c r="E4" s="58"/>
      <c r="F4" s="24" t="str">
        <f t="shared" ref="F4:F28" si="0">IF(E4&gt;0,DATEDIF(E4,$AA$3,"Y"),"?")</f>
        <v>?</v>
      </c>
      <c r="G4" s="57"/>
      <c r="H4" s="24" t="str">
        <f t="shared" ref="H4:H28" si="1">IF(F4="?","?",LOOKUP(F4,$AN$4:$AN$102,$AM$4:$AM$102))</f>
        <v>?</v>
      </c>
      <c r="I4" s="57"/>
      <c r="J4" s="57"/>
      <c r="K4" s="63"/>
      <c r="L4" s="63"/>
      <c r="M4" s="63"/>
      <c r="N4" s="63"/>
      <c r="O4" s="63"/>
      <c r="P4" s="63"/>
      <c r="Q4" s="63"/>
      <c r="R4" s="22"/>
      <c r="S4" s="27">
        <f>SUM(AA4:AG4)</f>
        <v>0</v>
      </c>
      <c r="T4" s="28">
        <f t="shared" ref="T4:T26" si="2">AH4+(IF(Z4="T",AI4,IF(Z4="J",AI4,IF(Z4="M",AJ4,IF(Z4="O",AJ4,IF(Z4="G",AI4,"0"))))))</f>
        <v>0</v>
      </c>
      <c r="U4" s="2"/>
      <c r="V4" s="3" t="s">
        <v>310</v>
      </c>
      <c r="W4" s="93" t="s">
        <v>319</v>
      </c>
      <c r="X4" s="93"/>
      <c r="Y4" s="93"/>
      <c r="Z4" s="7" t="str">
        <f t="shared" ref="Z4:Z28" si="3">LEFT(H4,1)</f>
        <v>?</v>
      </c>
      <c r="AA4" s="5">
        <f t="shared" ref="AA4:AA28" si="4">IF(K4&gt;0,1,0)</f>
        <v>0</v>
      </c>
      <c r="AB4" s="5">
        <f t="shared" ref="AB4:AB28" si="5">IF(L4&gt;0,1,0)</f>
        <v>0</v>
      </c>
      <c r="AC4" s="5">
        <f t="shared" ref="AC4:AC28" si="6">IF(M4&gt;0,1,0)</f>
        <v>0</v>
      </c>
      <c r="AD4" s="5">
        <f t="shared" ref="AD4:AD28" si="7">IF(N4&gt;0,1,0)</f>
        <v>0</v>
      </c>
      <c r="AE4" s="5">
        <f t="shared" ref="AE4:AE28" si="8">IF(O4&gt;0,1,0)</f>
        <v>0</v>
      </c>
      <c r="AF4" s="5">
        <f t="shared" ref="AF4:AG4" si="9">IF(P4&gt;0,1,0)</f>
        <v>0</v>
      </c>
      <c r="AG4" s="5">
        <f t="shared" si="9"/>
        <v>0</v>
      </c>
      <c r="AH4" s="7">
        <f>IF(R4&gt;1,15,0)</f>
        <v>0</v>
      </c>
      <c r="AI4" s="7" t="e">
        <f>LOOKUP(S4,$V$18:$V$24,W$18:W$24)</f>
        <v>#N/A</v>
      </c>
      <c r="AJ4" s="7" t="e">
        <f>LOOKUP(S4,$V$18:$V$24,X$18:X$24)</f>
        <v>#N/A</v>
      </c>
      <c r="AM4" s="10" t="s">
        <v>316</v>
      </c>
      <c r="AN4" s="10">
        <v>13</v>
      </c>
      <c r="AP4" s="17">
        <v>67.5</v>
      </c>
      <c r="AQ4" s="17">
        <v>52</v>
      </c>
      <c r="AS4" s="10" t="s">
        <v>38</v>
      </c>
      <c r="AT4" s="10" t="s">
        <v>46</v>
      </c>
      <c r="AU4" s="20" t="s">
        <v>50</v>
      </c>
    </row>
    <row r="5" spans="1:47" ht="20.100000000000001" customHeight="1" x14ac:dyDescent="0.3">
      <c r="A5" s="18">
        <v>2</v>
      </c>
      <c r="B5" s="59"/>
      <c r="C5" s="60"/>
      <c r="D5" s="61"/>
      <c r="E5" s="58"/>
      <c r="F5" s="24" t="str">
        <f t="shared" si="0"/>
        <v>?</v>
      </c>
      <c r="G5" s="61"/>
      <c r="H5" s="24" t="str">
        <f t="shared" si="1"/>
        <v>?</v>
      </c>
      <c r="I5" s="57"/>
      <c r="J5" s="61"/>
      <c r="K5" s="63"/>
      <c r="L5" s="63"/>
      <c r="M5" s="63"/>
      <c r="N5" s="63"/>
      <c r="O5" s="63"/>
      <c r="P5" s="63"/>
      <c r="Q5" s="63"/>
      <c r="R5" s="1"/>
      <c r="S5" s="29">
        <f t="shared" ref="S5:S28" si="10">SUM(AA5:AG5)</f>
        <v>0</v>
      </c>
      <c r="T5" s="28">
        <f t="shared" si="2"/>
        <v>0</v>
      </c>
      <c r="U5" s="43"/>
      <c r="V5" s="3" t="s">
        <v>15</v>
      </c>
      <c r="W5" s="94" t="s">
        <v>320</v>
      </c>
      <c r="X5" s="95"/>
      <c r="Y5" s="95"/>
      <c r="Z5" s="7" t="str">
        <f t="shared" si="3"/>
        <v>?</v>
      </c>
      <c r="AA5" s="5">
        <f t="shared" si="4"/>
        <v>0</v>
      </c>
      <c r="AB5" s="5">
        <f t="shared" si="5"/>
        <v>0</v>
      </c>
      <c r="AC5" s="5">
        <f t="shared" si="6"/>
        <v>0</v>
      </c>
      <c r="AD5" s="5">
        <f t="shared" si="7"/>
        <v>0</v>
      </c>
      <c r="AE5" s="5">
        <f t="shared" si="8"/>
        <v>0</v>
      </c>
      <c r="AF5" s="5">
        <f t="shared" ref="AF5:AF28" si="11">IF(P5&gt;0,1,0)</f>
        <v>0</v>
      </c>
      <c r="AG5" s="5">
        <f t="shared" ref="AG5:AG28" si="12">IF(Q5&gt;0,1,0)</f>
        <v>0</v>
      </c>
      <c r="AH5" s="7">
        <f t="shared" ref="AH5:AH28" si="13">IF(R5&gt;1,15,0)</f>
        <v>0</v>
      </c>
      <c r="AI5" s="7" t="e">
        <f t="shared" ref="AI5:AI28" si="14">LOOKUP(S5,$V$18:$V$24,W$18:W$24)</f>
        <v>#N/A</v>
      </c>
      <c r="AJ5" s="7" t="e">
        <f t="shared" ref="AJ5:AJ28" si="15">LOOKUP(S5,$V$18:$V$24,X$18:X$24)</f>
        <v>#N/A</v>
      </c>
      <c r="AM5" s="10" t="s">
        <v>316</v>
      </c>
      <c r="AN5" s="10">
        <v>14</v>
      </c>
      <c r="AP5" s="17">
        <v>82.5</v>
      </c>
      <c r="AQ5" s="17">
        <v>60</v>
      </c>
      <c r="AS5" s="10" t="s">
        <v>37</v>
      </c>
      <c r="AT5" s="10" t="s">
        <v>299</v>
      </c>
      <c r="AU5" s="20" t="s">
        <v>51</v>
      </c>
    </row>
    <row r="6" spans="1:47" ht="20.100000000000001" customHeight="1" x14ac:dyDescent="0.3">
      <c r="A6" s="18">
        <v>3</v>
      </c>
      <c r="B6" s="59"/>
      <c r="C6" s="60"/>
      <c r="D6" s="61"/>
      <c r="E6" s="58"/>
      <c r="F6" s="24" t="str">
        <f t="shared" si="0"/>
        <v>?</v>
      </c>
      <c r="G6" s="61"/>
      <c r="H6" s="24" t="str">
        <f t="shared" si="1"/>
        <v>?</v>
      </c>
      <c r="I6" s="57"/>
      <c r="J6" s="61"/>
      <c r="K6" s="63"/>
      <c r="L6" s="63"/>
      <c r="M6" s="63"/>
      <c r="N6" s="63"/>
      <c r="O6" s="63"/>
      <c r="P6" s="63"/>
      <c r="Q6" s="63"/>
      <c r="R6" s="1"/>
      <c r="S6" s="29">
        <f t="shared" si="10"/>
        <v>0</v>
      </c>
      <c r="T6" s="28">
        <f t="shared" si="2"/>
        <v>0</v>
      </c>
      <c r="U6" s="43"/>
      <c r="V6" s="3"/>
      <c r="W6" s="96"/>
      <c r="X6" s="93"/>
      <c r="Y6" s="93"/>
      <c r="Z6" s="7" t="str">
        <f t="shared" si="3"/>
        <v>?</v>
      </c>
      <c r="AA6" s="5">
        <f t="shared" si="4"/>
        <v>0</v>
      </c>
      <c r="AB6" s="5">
        <f t="shared" si="5"/>
        <v>0</v>
      </c>
      <c r="AC6" s="5">
        <f t="shared" si="6"/>
        <v>0</v>
      </c>
      <c r="AD6" s="5">
        <f t="shared" si="7"/>
        <v>0</v>
      </c>
      <c r="AE6" s="5">
        <f t="shared" si="8"/>
        <v>0</v>
      </c>
      <c r="AF6" s="5">
        <f t="shared" si="11"/>
        <v>0</v>
      </c>
      <c r="AG6" s="5">
        <f t="shared" si="12"/>
        <v>0</v>
      </c>
      <c r="AH6" s="7">
        <f t="shared" si="13"/>
        <v>0</v>
      </c>
      <c r="AI6" s="7" t="e">
        <f t="shared" si="14"/>
        <v>#N/A</v>
      </c>
      <c r="AJ6" s="7" t="e">
        <f t="shared" si="15"/>
        <v>#N/A</v>
      </c>
      <c r="AM6" s="10" t="s">
        <v>316</v>
      </c>
      <c r="AN6" s="10">
        <v>15</v>
      </c>
      <c r="AP6" s="17">
        <v>95</v>
      </c>
      <c r="AQ6" s="17">
        <v>67.5</v>
      </c>
      <c r="AS6" s="10" t="s">
        <v>34</v>
      </c>
      <c r="AT6" s="10" t="s">
        <v>47</v>
      </c>
      <c r="AU6" s="20" t="s">
        <v>52</v>
      </c>
    </row>
    <row r="7" spans="1:47" ht="20.100000000000001" customHeight="1" x14ac:dyDescent="0.3">
      <c r="A7" s="18">
        <v>4</v>
      </c>
      <c r="B7" s="62"/>
      <c r="C7" s="59"/>
      <c r="D7" s="61"/>
      <c r="E7" s="58"/>
      <c r="F7" s="24" t="str">
        <f t="shared" si="0"/>
        <v>?</v>
      </c>
      <c r="G7" s="61"/>
      <c r="H7" s="24" t="str">
        <f t="shared" si="1"/>
        <v>?</v>
      </c>
      <c r="I7" s="61"/>
      <c r="J7" s="61"/>
      <c r="K7" s="63"/>
      <c r="L7" s="63"/>
      <c r="M7" s="63"/>
      <c r="N7" s="63"/>
      <c r="O7" s="63"/>
      <c r="P7" s="63"/>
      <c r="Q7" s="63"/>
      <c r="R7" s="1"/>
      <c r="S7" s="29">
        <f t="shared" si="10"/>
        <v>0</v>
      </c>
      <c r="T7" s="28">
        <f t="shared" si="2"/>
        <v>0</v>
      </c>
      <c r="U7" s="43"/>
      <c r="V7" s="3"/>
      <c r="W7" s="95"/>
      <c r="X7" s="95"/>
      <c r="Y7" s="95"/>
      <c r="Z7" s="7" t="str">
        <f t="shared" si="3"/>
        <v>?</v>
      </c>
      <c r="AA7" s="5">
        <f t="shared" si="4"/>
        <v>0</v>
      </c>
      <c r="AB7" s="5">
        <f t="shared" si="5"/>
        <v>0</v>
      </c>
      <c r="AC7" s="5">
        <f t="shared" si="6"/>
        <v>0</v>
      </c>
      <c r="AD7" s="5">
        <f t="shared" si="7"/>
        <v>0</v>
      </c>
      <c r="AE7" s="5">
        <f t="shared" si="8"/>
        <v>0</v>
      </c>
      <c r="AF7" s="5">
        <f t="shared" si="11"/>
        <v>0</v>
      </c>
      <c r="AG7" s="5">
        <f t="shared" si="12"/>
        <v>0</v>
      </c>
      <c r="AH7" s="7">
        <f t="shared" si="13"/>
        <v>0</v>
      </c>
      <c r="AI7" s="7" t="e">
        <f t="shared" si="14"/>
        <v>#N/A</v>
      </c>
      <c r="AJ7" s="7" t="e">
        <f t="shared" si="15"/>
        <v>#N/A</v>
      </c>
      <c r="AM7" s="23" t="s">
        <v>302</v>
      </c>
      <c r="AN7" s="15">
        <v>16</v>
      </c>
      <c r="AP7" s="17">
        <v>110</v>
      </c>
      <c r="AQ7" s="17">
        <v>82.5</v>
      </c>
      <c r="AS7" s="10" t="s">
        <v>39</v>
      </c>
      <c r="AU7" s="20" t="s">
        <v>53</v>
      </c>
    </row>
    <row r="8" spans="1:47" ht="20.100000000000001" customHeight="1" x14ac:dyDescent="0.3">
      <c r="A8" s="18">
        <v>5</v>
      </c>
      <c r="B8" s="62"/>
      <c r="C8" s="59"/>
      <c r="D8" s="61"/>
      <c r="E8" s="58"/>
      <c r="F8" s="24" t="str">
        <f t="shared" si="0"/>
        <v>?</v>
      </c>
      <c r="G8" s="61"/>
      <c r="H8" s="24" t="str">
        <f t="shared" si="1"/>
        <v>?</v>
      </c>
      <c r="I8" s="61"/>
      <c r="J8" s="61"/>
      <c r="K8" s="63"/>
      <c r="L8" s="63"/>
      <c r="M8" s="63"/>
      <c r="N8" s="63"/>
      <c r="O8" s="63"/>
      <c r="P8" s="63"/>
      <c r="Q8" s="63"/>
      <c r="R8" s="1"/>
      <c r="S8" s="29">
        <f t="shared" si="10"/>
        <v>0</v>
      </c>
      <c r="T8" s="28">
        <f t="shared" si="2"/>
        <v>0</v>
      </c>
      <c r="U8" s="43"/>
      <c r="V8" s="3" t="s">
        <v>16</v>
      </c>
      <c r="W8" s="97" t="s">
        <v>321</v>
      </c>
      <c r="X8" s="97"/>
      <c r="Y8" s="97"/>
      <c r="Z8" s="7" t="str">
        <f t="shared" si="3"/>
        <v>?</v>
      </c>
      <c r="AA8" s="5">
        <f t="shared" si="4"/>
        <v>0</v>
      </c>
      <c r="AB8" s="5">
        <f t="shared" si="5"/>
        <v>0</v>
      </c>
      <c r="AC8" s="5">
        <f t="shared" si="6"/>
        <v>0</v>
      </c>
      <c r="AD8" s="5">
        <f t="shared" si="7"/>
        <v>0</v>
      </c>
      <c r="AE8" s="5">
        <f t="shared" si="8"/>
        <v>0</v>
      </c>
      <c r="AF8" s="5">
        <f t="shared" si="11"/>
        <v>0</v>
      </c>
      <c r="AG8" s="5">
        <f t="shared" si="12"/>
        <v>0</v>
      </c>
      <c r="AH8" s="7">
        <f t="shared" si="13"/>
        <v>0</v>
      </c>
      <c r="AI8" s="7" t="e">
        <f t="shared" si="14"/>
        <v>#N/A</v>
      </c>
      <c r="AJ8" s="7" t="e">
        <f t="shared" si="15"/>
        <v>#N/A</v>
      </c>
      <c r="AM8" s="23" t="s">
        <v>302</v>
      </c>
      <c r="AN8" s="15">
        <v>17</v>
      </c>
      <c r="AP8" s="17">
        <v>125</v>
      </c>
      <c r="AQ8" s="17" t="s">
        <v>309</v>
      </c>
      <c r="AS8" s="10" t="s">
        <v>40</v>
      </c>
      <c r="AU8" s="20" t="s">
        <v>54</v>
      </c>
    </row>
    <row r="9" spans="1:47" ht="20.100000000000001" customHeight="1" x14ac:dyDescent="0.3">
      <c r="A9" s="18">
        <v>6</v>
      </c>
      <c r="B9" s="62"/>
      <c r="C9" s="59"/>
      <c r="D9" s="61"/>
      <c r="E9" s="58"/>
      <c r="F9" s="24" t="str">
        <f t="shared" si="0"/>
        <v>?</v>
      </c>
      <c r="G9" s="61"/>
      <c r="H9" s="24" t="str">
        <f t="shared" si="1"/>
        <v>?</v>
      </c>
      <c r="I9" s="61"/>
      <c r="J9" s="61"/>
      <c r="K9" s="63"/>
      <c r="L9" s="63"/>
      <c r="M9" s="63"/>
      <c r="N9" s="63"/>
      <c r="O9" s="63"/>
      <c r="P9" s="63"/>
      <c r="Q9" s="63"/>
      <c r="R9" s="1"/>
      <c r="S9" s="29">
        <f t="shared" si="10"/>
        <v>0</v>
      </c>
      <c r="T9" s="28">
        <f t="shared" si="2"/>
        <v>0</v>
      </c>
      <c r="U9" s="2"/>
      <c r="V9" s="3" t="s">
        <v>17</v>
      </c>
      <c r="W9" s="98" t="s">
        <v>322</v>
      </c>
      <c r="X9" s="98"/>
      <c r="Y9" s="98"/>
      <c r="Z9" s="7" t="str">
        <f t="shared" si="3"/>
        <v>?</v>
      </c>
      <c r="AA9" s="5">
        <f t="shared" si="4"/>
        <v>0</v>
      </c>
      <c r="AB9" s="5">
        <f t="shared" si="5"/>
        <v>0</v>
      </c>
      <c r="AC9" s="5">
        <f t="shared" si="6"/>
        <v>0</v>
      </c>
      <c r="AD9" s="5">
        <f t="shared" si="7"/>
        <v>0</v>
      </c>
      <c r="AE9" s="5">
        <f t="shared" si="8"/>
        <v>0</v>
      </c>
      <c r="AF9" s="5">
        <f t="shared" si="11"/>
        <v>0</v>
      </c>
      <c r="AG9" s="5">
        <f t="shared" si="12"/>
        <v>0</v>
      </c>
      <c r="AH9" s="7">
        <f t="shared" si="13"/>
        <v>0</v>
      </c>
      <c r="AI9" s="7" t="e">
        <f t="shared" si="14"/>
        <v>#N/A</v>
      </c>
      <c r="AJ9" s="7" t="e">
        <f t="shared" si="15"/>
        <v>#N/A</v>
      </c>
      <c r="AM9" s="23" t="s">
        <v>302</v>
      </c>
      <c r="AN9" s="15">
        <v>18</v>
      </c>
      <c r="AP9" s="17" t="s">
        <v>308</v>
      </c>
      <c r="AQ9" s="17"/>
      <c r="AS9" s="10" t="s">
        <v>41</v>
      </c>
      <c r="AU9" s="20" t="s">
        <v>55</v>
      </c>
    </row>
    <row r="10" spans="1:47" ht="20.100000000000001" customHeight="1" x14ac:dyDescent="0.3">
      <c r="A10" s="18">
        <v>7</v>
      </c>
      <c r="B10" s="62"/>
      <c r="C10" s="59"/>
      <c r="D10" s="61"/>
      <c r="E10" s="58"/>
      <c r="F10" s="24" t="str">
        <f t="shared" si="0"/>
        <v>?</v>
      </c>
      <c r="G10" s="61"/>
      <c r="H10" s="24" t="str">
        <f t="shared" si="1"/>
        <v>?</v>
      </c>
      <c r="I10" s="61"/>
      <c r="J10" s="61"/>
      <c r="K10" s="63"/>
      <c r="L10" s="63"/>
      <c r="M10" s="63"/>
      <c r="N10" s="63"/>
      <c r="O10" s="63"/>
      <c r="P10" s="63"/>
      <c r="Q10" s="63"/>
      <c r="R10" s="1"/>
      <c r="S10" s="29">
        <f t="shared" si="10"/>
        <v>0</v>
      </c>
      <c r="T10" s="28">
        <f t="shared" si="2"/>
        <v>0</v>
      </c>
      <c r="U10" s="2"/>
      <c r="V10" s="5"/>
      <c r="W10" s="99"/>
      <c r="X10" s="99"/>
      <c r="Y10" s="99"/>
      <c r="Z10" s="7" t="str">
        <f t="shared" si="3"/>
        <v>?</v>
      </c>
      <c r="AA10" s="5">
        <f t="shared" si="4"/>
        <v>0</v>
      </c>
      <c r="AB10" s="5">
        <f t="shared" si="5"/>
        <v>0</v>
      </c>
      <c r="AC10" s="5">
        <f t="shared" si="6"/>
        <v>0</v>
      </c>
      <c r="AD10" s="5">
        <f t="shared" si="7"/>
        <v>0</v>
      </c>
      <c r="AE10" s="5">
        <f t="shared" si="8"/>
        <v>0</v>
      </c>
      <c r="AF10" s="5">
        <f t="shared" si="11"/>
        <v>0</v>
      </c>
      <c r="AG10" s="5">
        <f t="shared" si="12"/>
        <v>0</v>
      </c>
      <c r="AH10" s="7">
        <f t="shared" si="13"/>
        <v>0</v>
      </c>
      <c r="AI10" s="7" t="e">
        <f t="shared" si="14"/>
        <v>#N/A</v>
      </c>
      <c r="AJ10" s="7" t="e">
        <f t="shared" si="15"/>
        <v>#N/A</v>
      </c>
      <c r="AM10" s="23" t="s">
        <v>302</v>
      </c>
      <c r="AN10" s="15">
        <v>19</v>
      </c>
      <c r="AP10" s="17"/>
      <c r="AQ10" s="17"/>
      <c r="AS10" s="10" t="s">
        <v>42</v>
      </c>
      <c r="AU10" s="20" t="s">
        <v>56</v>
      </c>
    </row>
    <row r="11" spans="1:47" ht="20.100000000000001" customHeight="1" x14ac:dyDescent="0.3">
      <c r="A11" s="18">
        <v>8</v>
      </c>
      <c r="B11" s="62"/>
      <c r="C11" s="59"/>
      <c r="D11" s="61"/>
      <c r="E11" s="58"/>
      <c r="F11" s="24" t="str">
        <f t="shared" si="0"/>
        <v>?</v>
      </c>
      <c r="G11" s="61"/>
      <c r="H11" s="24" t="str">
        <f t="shared" si="1"/>
        <v>?</v>
      </c>
      <c r="I11" s="61"/>
      <c r="J11" s="61"/>
      <c r="K11" s="63"/>
      <c r="L11" s="63"/>
      <c r="M11" s="63"/>
      <c r="N11" s="63"/>
      <c r="O11" s="63"/>
      <c r="P11" s="63"/>
      <c r="Q11" s="63"/>
      <c r="R11" s="1"/>
      <c r="S11" s="29">
        <f t="shared" si="10"/>
        <v>0</v>
      </c>
      <c r="T11" s="28">
        <f t="shared" si="2"/>
        <v>0</v>
      </c>
      <c r="U11" s="2"/>
      <c r="V11" s="44" t="s">
        <v>18</v>
      </c>
      <c r="W11" s="88">
        <f>T2</f>
        <v>0</v>
      </c>
      <c r="X11" s="88"/>
      <c r="Y11" s="45"/>
      <c r="Z11" s="7" t="str">
        <f t="shared" si="3"/>
        <v>?</v>
      </c>
      <c r="AA11" s="5">
        <f t="shared" si="4"/>
        <v>0</v>
      </c>
      <c r="AB11" s="5">
        <f t="shared" si="5"/>
        <v>0</v>
      </c>
      <c r="AC11" s="5">
        <f t="shared" si="6"/>
        <v>0</v>
      </c>
      <c r="AD11" s="5">
        <f t="shared" si="7"/>
        <v>0</v>
      </c>
      <c r="AE11" s="5">
        <f t="shared" si="8"/>
        <v>0</v>
      </c>
      <c r="AF11" s="5">
        <f t="shared" si="11"/>
        <v>0</v>
      </c>
      <c r="AG11" s="5">
        <f t="shared" si="12"/>
        <v>0</v>
      </c>
      <c r="AH11" s="7">
        <f t="shared" si="13"/>
        <v>0</v>
      </c>
      <c r="AI11" s="7" t="e">
        <f t="shared" si="14"/>
        <v>#N/A</v>
      </c>
      <c r="AJ11" s="7" t="e">
        <f t="shared" si="15"/>
        <v>#N/A</v>
      </c>
      <c r="AM11" s="14" t="s">
        <v>31</v>
      </c>
      <c r="AN11" s="15">
        <v>20</v>
      </c>
      <c r="AP11" s="17"/>
      <c r="AQ11" s="17"/>
      <c r="AU11" s="20" t="s">
        <v>57</v>
      </c>
    </row>
    <row r="12" spans="1:47" ht="20.100000000000001" customHeight="1" x14ac:dyDescent="0.3">
      <c r="A12" s="18">
        <v>9</v>
      </c>
      <c r="B12" s="62"/>
      <c r="C12" s="59"/>
      <c r="D12" s="61"/>
      <c r="E12" s="58"/>
      <c r="F12" s="24" t="str">
        <f t="shared" si="0"/>
        <v>?</v>
      </c>
      <c r="G12" s="61"/>
      <c r="H12" s="24" t="str">
        <f t="shared" si="1"/>
        <v>?</v>
      </c>
      <c r="I12" s="61"/>
      <c r="J12" s="61"/>
      <c r="K12" s="63"/>
      <c r="L12" s="63"/>
      <c r="M12" s="63"/>
      <c r="N12" s="63"/>
      <c r="O12" s="63"/>
      <c r="P12" s="63"/>
      <c r="Q12" s="63"/>
      <c r="R12" s="1"/>
      <c r="S12" s="29">
        <f t="shared" si="10"/>
        <v>0</v>
      </c>
      <c r="T12" s="28">
        <f t="shared" si="2"/>
        <v>0</v>
      </c>
      <c r="U12" s="2"/>
      <c r="V12" s="44" t="s">
        <v>19</v>
      </c>
      <c r="W12" s="89">
        <v>19052026</v>
      </c>
      <c r="X12" s="89"/>
      <c r="Y12" s="46"/>
      <c r="Z12" s="7" t="str">
        <f t="shared" si="3"/>
        <v>?</v>
      </c>
      <c r="AA12" s="5">
        <f t="shared" si="4"/>
        <v>0</v>
      </c>
      <c r="AB12" s="5">
        <f t="shared" si="5"/>
        <v>0</v>
      </c>
      <c r="AC12" s="5">
        <f t="shared" si="6"/>
        <v>0</v>
      </c>
      <c r="AD12" s="5">
        <f t="shared" si="7"/>
        <v>0</v>
      </c>
      <c r="AE12" s="5">
        <f t="shared" si="8"/>
        <v>0</v>
      </c>
      <c r="AF12" s="5">
        <f t="shared" si="11"/>
        <v>0</v>
      </c>
      <c r="AG12" s="5">
        <f t="shared" si="12"/>
        <v>0</v>
      </c>
      <c r="AH12" s="7">
        <f t="shared" si="13"/>
        <v>0</v>
      </c>
      <c r="AI12" s="7" t="e">
        <f t="shared" si="14"/>
        <v>#N/A</v>
      </c>
      <c r="AJ12" s="7" t="e">
        <f t="shared" si="15"/>
        <v>#N/A</v>
      </c>
      <c r="AM12" s="14" t="s">
        <v>31</v>
      </c>
      <c r="AN12" s="15">
        <v>21</v>
      </c>
      <c r="AP12" s="17"/>
      <c r="AQ12" s="17"/>
      <c r="AU12" s="20" t="s">
        <v>58</v>
      </c>
    </row>
    <row r="13" spans="1:47" ht="20.100000000000001" customHeight="1" x14ac:dyDescent="0.3">
      <c r="A13" s="18">
        <v>10</v>
      </c>
      <c r="B13" s="62"/>
      <c r="C13" s="59"/>
      <c r="D13" s="61"/>
      <c r="E13" s="58"/>
      <c r="F13" s="24" t="str">
        <f t="shared" si="0"/>
        <v>?</v>
      </c>
      <c r="G13" s="61"/>
      <c r="H13" s="24" t="str">
        <f t="shared" si="1"/>
        <v>?</v>
      </c>
      <c r="I13" s="61"/>
      <c r="J13" s="61"/>
      <c r="K13" s="63"/>
      <c r="L13" s="63"/>
      <c r="M13" s="63"/>
      <c r="N13" s="63"/>
      <c r="O13" s="63"/>
      <c r="P13" s="63"/>
      <c r="Q13" s="63"/>
      <c r="R13" s="1"/>
      <c r="S13" s="29">
        <f t="shared" si="10"/>
        <v>0</v>
      </c>
      <c r="T13" s="28">
        <f t="shared" si="2"/>
        <v>0</v>
      </c>
      <c r="U13" s="2"/>
      <c r="V13" s="44" t="s">
        <v>20</v>
      </c>
      <c r="W13" s="100" t="s">
        <v>311</v>
      </c>
      <c r="X13" s="100"/>
      <c r="Y13" s="100"/>
      <c r="Z13" s="7" t="str">
        <f t="shared" si="3"/>
        <v>?</v>
      </c>
      <c r="AA13" s="5">
        <f t="shared" si="4"/>
        <v>0</v>
      </c>
      <c r="AB13" s="5">
        <f t="shared" si="5"/>
        <v>0</v>
      </c>
      <c r="AC13" s="5">
        <f t="shared" si="6"/>
        <v>0</v>
      </c>
      <c r="AD13" s="5">
        <f t="shared" si="7"/>
        <v>0</v>
      </c>
      <c r="AE13" s="5">
        <f t="shared" si="8"/>
        <v>0</v>
      </c>
      <c r="AF13" s="5">
        <f t="shared" si="11"/>
        <v>0</v>
      </c>
      <c r="AG13" s="5">
        <f t="shared" si="12"/>
        <v>0</v>
      </c>
      <c r="AH13" s="7">
        <f t="shared" si="13"/>
        <v>0</v>
      </c>
      <c r="AI13" s="7" t="e">
        <f t="shared" si="14"/>
        <v>#N/A</v>
      </c>
      <c r="AJ13" s="7" t="e">
        <f t="shared" si="15"/>
        <v>#N/A</v>
      </c>
      <c r="AM13" s="14" t="s">
        <v>31</v>
      </c>
      <c r="AN13" s="15">
        <v>22</v>
      </c>
      <c r="AP13" s="17"/>
      <c r="AQ13" s="17" t="s">
        <v>33</v>
      </c>
      <c r="AU13" s="20" t="s">
        <v>59</v>
      </c>
    </row>
    <row r="14" spans="1:47" ht="20.100000000000001" customHeight="1" thickBot="1" x14ac:dyDescent="0.35">
      <c r="A14" s="18">
        <v>11</v>
      </c>
      <c r="B14" s="62"/>
      <c r="C14" s="59"/>
      <c r="D14" s="61"/>
      <c r="E14" s="58"/>
      <c r="F14" s="24" t="str">
        <f t="shared" si="0"/>
        <v>?</v>
      </c>
      <c r="G14" s="61"/>
      <c r="H14" s="24" t="str">
        <f t="shared" si="1"/>
        <v>?</v>
      </c>
      <c r="I14" s="61"/>
      <c r="J14" s="61"/>
      <c r="K14" s="63"/>
      <c r="L14" s="63"/>
      <c r="M14" s="63"/>
      <c r="N14" s="63"/>
      <c r="O14" s="63"/>
      <c r="P14" s="63"/>
      <c r="Q14" s="63"/>
      <c r="R14" s="1"/>
      <c r="S14" s="29">
        <f t="shared" si="10"/>
        <v>0</v>
      </c>
      <c r="T14" s="28">
        <f t="shared" si="2"/>
        <v>0</v>
      </c>
      <c r="U14" s="43"/>
      <c r="V14" s="4"/>
      <c r="W14" s="4"/>
      <c r="X14" s="2"/>
      <c r="Y14" s="2"/>
      <c r="Z14" s="7" t="str">
        <f t="shared" si="3"/>
        <v>?</v>
      </c>
      <c r="AA14" s="5">
        <f t="shared" si="4"/>
        <v>0</v>
      </c>
      <c r="AB14" s="5">
        <f t="shared" si="5"/>
        <v>0</v>
      </c>
      <c r="AC14" s="5">
        <f t="shared" si="6"/>
        <v>0</v>
      </c>
      <c r="AD14" s="5">
        <f t="shared" si="7"/>
        <v>0</v>
      </c>
      <c r="AE14" s="5">
        <f t="shared" si="8"/>
        <v>0</v>
      </c>
      <c r="AF14" s="5">
        <f t="shared" si="11"/>
        <v>0</v>
      </c>
      <c r="AG14" s="5">
        <f t="shared" si="12"/>
        <v>0</v>
      </c>
      <c r="AH14" s="7">
        <f t="shared" si="13"/>
        <v>0</v>
      </c>
      <c r="AI14" s="7" t="e">
        <f t="shared" si="14"/>
        <v>#N/A</v>
      </c>
      <c r="AJ14" s="7" t="e">
        <f t="shared" si="15"/>
        <v>#N/A</v>
      </c>
      <c r="AM14" s="14" t="s">
        <v>31</v>
      </c>
      <c r="AN14" s="15">
        <v>23</v>
      </c>
      <c r="AP14" s="17"/>
      <c r="AQ14" s="17" t="s">
        <v>33</v>
      </c>
      <c r="AU14" s="20" t="s">
        <v>60</v>
      </c>
    </row>
    <row r="15" spans="1:47" ht="20.100000000000001" customHeight="1" x14ac:dyDescent="0.3">
      <c r="A15" s="18">
        <v>12</v>
      </c>
      <c r="B15" s="62"/>
      <c r="C15" s="59"/>
      <c r="D15" s="61"/>
      <c r="E15" s="58"/>
      <c r="F15" s="24" t="str">
        <f t="shared" si="0"/>
        <v>?</v>
      </c>
      <c r="G15" s="61"/>
      <c r="H15" s="24" t="str">
        <f t="shared" si="1"/>
        <v>?</v>
      </c>
      <c r="I15" s="61"/>
      <c r="J15" s="61"/>
      <c r="K15" s="63"/>
      <c r="L15" s="63"/>
      <c r="M15" s="63"/>
      <c r="N15" s="63"/>
      <c r="O15" s="63"/>
      <c r="P15" s="63"/>
      <c r="Q15" s="63"/>
      <c r="R15" s="1"/>
      <c r="S15" s="29">
        <f t="shared" si="10"/>
        <v>0</v>
      </c>
      <c r="T15" s="28">
        <f t="shared" si="2"/>
        <v>0</v>
      </c>
      <c r="U15" s="43"/>
      <c r="V15" s="77" t="s">
        <v>21</v>
      </c>
      <c r="W15" s="70" t="s">
        <v>22</v>
      </c>
      <c r="X15" s="72" t="s">
        <v>312</v>
      </c>
      <c r="Y15" s="2"/>
      <c r="Z15" s="7" t="str">
        <f t="shared" si="3"/>
        <v>?</v>
      </c>
      <c r="AA15" s="5">
        <f t="shared" si="4"/>
        <v>0</v>
      </c>
      <c r="AB15" s="5">
        <f t="shared" si="5"/>
        <v>0</v>
      </c>
      <c r="AC15" s="5">
        <f t="shared" si="6"/>
        <v>0</v>
      </c>
      <c r="AD15" s="5">
        <f t="shared" si="7"/>
        <v>0</v>
      </c>
      <c r="AE15" s="5">
        <f t="shared" si="8"/>
        <v>0</v>
      </c>
      <c r="AF15" s="5">
        <f t="shared" si="11"/>
        <v>0</v>
      </c>
      <c r="AG15" s="5">
        <f t="shared" si="12"/>
        <v>0</v>
      </c>
      <c r="AH15" s="7">
        <f t="shared" si="13"/>
        <v>0</v>
      </c>
      <c r="AI15" s="7" t="e">
        <f t="shared" si="14"/>
        <v>#N/A</v>
      </c>
      <c r="AJ15" s="7" t="e">
        <f t="shared" si="15"/>
        <v>#N/A</v>
      </c>
      <c r="AM15" s="14" t="s">
        <v>32</v>
      </c>
      <c r="AN15" s="15">
        <v>24</v>
      </c>
      <c r="AU15" s="20" t="s">
        <v>61</v>
      </c>
    </row>
    <row r="16" spans="1:47" ht="20.100000000000001" customHeight="1" thickBot="1" x14ac:dyDescent="0.35">
      <c r="A16" s="18">
        <v>13</v>
      </c>
      <c r="B16" s="62"/>
      <c r="C16" s="59"/>
      <c r="D16" s="61"/>
      <c r="E16" s="58"/>
      <c r="F16" s="24" t="str">
        <f t="shared" si="0"/>
        <v>?</v>
      </c>
      <c r="G16" s="61"/>
      <c r="H16" s="24" t="str">
        <f t="shared" si="1"/>
        <v>?</v>
      </c>
      <c r="I16" s="61"/>
      <c r="J16" s="61"/>
      <c r="K16" s="63"/>
      <c r="L16" s="63"/>
      <c r="M16" s="63"/>
      <c r="N16" s="63"/>
      <c r="O16" s="63"/>
      <c r="P16" s="63"/>
      <c r="Q16" s="63"/>
      <c r="R16" s="1"/>
      <c r="S16" s="29">
        <f t="shared" si="10"/>
        <v>0</v>
      </c>
      <c r="T16" s="28">
        <f t="shared" si="2"/>
        <v>0</v>
      </c>
      <c r="U16" s="43"/>
      <c r="V16" s="78"/>
      <c r="W16" s="71"/>
      <c r="X16" s="73"/>
      <c r="Y16" s="2"/>
      <c r="Z16" s="7" t="str">
        <f t="shared" si="3"/>
        <v>?</v>
      </c>
      <c r="AA16" s="5">
        <f t="shared" si="4"/>
        <v>0</v>
      </c>
      <c r="AB16" s="5">
        <f t="shared" si="5"/>
        <v>0</v>
      </c>
      <c r="AC16" s="5">
        <f t="shared" si="6"/>
        <v>0</v>
      </c>
      <c r="AD16" s="5">
        <f t="shared" si="7"/>
        <v>0</v>
      </c>
      <c r="AE16" s="5">
        <f t="shared" si="8"/>
        <v>0</v>
      </c>
      <c r="AF16" s="5">
        <f t="shared" si="11"/>
        <v>0</v>
      </c>
      <c r="AG16" s="5">
        <f t="shared" si="12"/>
        <v>0</v>
      </c>
      <c r="AH16" s="7">
        <f t="shared" si="13"/>
        <v>0</v>
      </c>
      <c r="AI16" s="7" t="e">
        <f t="shared" si="14"/>
        <v>#N/A</v>
      </c>
      <c r="AJ16" s="7" t="e">
        <f t="shared" si="15"/>
        <v>#N/A</v>
      </c>
      <c r="AM16" s="14" t="s">
        <v>32</v>
      </c>
      <c r="AN16" s="15">
        <v>25</v>
      </c>
      <c r="AU16" s="20" t="s">
        <v>62</v>
      </c>
    </row>
    <row r="17" spans="1:47" ht="20.100000000000001" customHeight="1" thickBot="1" x14ac:dyDescent="0.35">
      <c r="A17" s="18">
        <v>14</v>
      </c>
      <c r="B17" s="62"/>
      <c r="C17" s="59"/>
      <c r="D17" s="61"/>
      <c r="E17" s="58"/>
      <c r="F17" s="24" t="str">
        <f t="shared" si="0"/>
        <v>?</v>
      </c>
      <c r="G17" s="61"/>
      <c r="H17" s="24" t="str">
        <f t="shared" si="1"/>
        <v>?</v>
      </c>
      <c r="I17" s="61"/>
      <c r="J17" s="61"/>
      <c r="K17" s="63"/>
      <c r="L17" s="63"/>
      <c r="M17" s="63"/>
      <c r="N17" s="63"/>
      <c r="O17" s="63"/>
      <c r="P17" s="63"/>
      <c r="Q17" s="63"/>
      <c r="R17" s="1"/>
      <c r="S17" s="29">
        <f t="shared" si="10"/>
        <v>0</v>
      </c>
      <c r="T17" s="28">
        <f t="shared" si="2"/>
        <v>0</v>
      </c>
      <c r="U17" s="43"/>
      <c r="V17" s="47"/>
      <c r="W17" s="48" t="s">
        <v>23</v>
      </c>
      <c r="X17" s="49" t="s">
        <v>23</v>
      </c>
      <c r="Y17" s="2"/>
      <c r="Z17" s="7" t="str">
        <f t="shared" si="3"/>
        <v>?</v>
      </c>
      <c r="AA17" s="5">
        <f t="shared" si="4"/>
        <v>0</v>
      </c>
      <c r="AB17" s="5">
        <f t="shared" si="5"/>
        <v>0</v>
      </c>
      <c r="AC17" s="5">
        <f t="shared" si="6"/>
        <v>0</v>
      </c>
      <c r="AD17" s="5">
        <f t="shared" si="7"/>
        <v>0</v>
      </c>
      <c r="AE17" s="5">
        <f t="shared" si="8"/>
        <v>0</v>
      </c>
      <c r="AF17" s="5">
        <f t="shared" si="11"/>
        <v>0</v>
      </c>
      <c r="AG17" s="5">
        <f t="shared" si="12"/>
        <v>0</v>
      </c>
      <c r="AH17" s="7">
        <f t="shared" si="13"/>
        <v>0</v>
      </c>
      <c r="AI17" s="7" t="e">
        <f t="shared" si="14"/>
        <v>#N/A</v>
      </c>
      <c r="AJ17" s="7" t="e">
        <f t="shared" si="15"/>
        <v>#N/A</v>
      </c>
      <c r="AM17" s="14" t="s">
        <v>32</v>
      </c>
      <c r="AN17" s="15">
        <v>26</v>
      </c>
      <c r="AU17" s="20" t="s">
        <v>63</v>
      </c>
    </row>
    <row r="18" spans="1:47" ht="20.100000000000001" customHeight="1" x14ac:dyDescent="0.3">
      <c r="A18" s="18">
        <v>15</v>
      </c>
      <c r="B18" s="62"/>
      <c r="C18" s="59"/>
      <c r="D18" s="61"/>
      <c r="E18" s="58"/>
      <c r="F18" s="24" t="str">
        <f t="shared" si="0"/>
        <v>?</v>
      </c>
      <c r="G18" s="61"/>
      <c r="H18" s="24" t="str">
        <f t="shared" si="1"/>
        <v>?</v>
      </c>
      <c r="I18" s="61"/>
      <c r="J18" s="61"/>
      <c r="K18" s="63"/>
      <c r="L18" s="63"/>
      <c r="M18" s="63"/>
      <c r="N18" s="63"/>
      <c r="O18" s="63"/>
      <c r="P18" s="63"/>
      <c r="Q18" s="63"/>
      <c r="R18" s="1"/>
      <c r="S18" s="29">
        <f t="shared" si="10"/>
        <v>0</v>
      </c>
      <c r="T18" s="28">
        <f t="shared" si="2"/>
        <v>0</v>
      </c>
      <c r="U18" s="43"/>
      <c r="V18" s="50">
        <v>1</v>
      </c>
      <c r="W18" s="64">
        <v>60</v>
      </c>
      <c r="X18" s="65">
        <v>90</v>
      </c>
      <c r="Y18" s="2"/>
      <c r="Z18" s="7" t="str">
        <f t="shared" si="3"/>
        <v>?</v>
      </c>
      <c r="AA18" s="5">
        <f t="shared" si="4"/>
        <v>0</v>
      </c>
      <c r="AB18" s="5">
        <f t="shared" si="5"/>
        <v>0</v>
      </c>
      <c r="AC18" s="5">
        <f t="shared" si="6"/>
        <v>0</v>
      </c>
      <c r="AD18" s="5">
        <f t="shared" si="7"/>
        <v>0</v>
      </c>
      <c r="AE18" s="5">
        <f t="shared" si="8"/>
        <v>0</v>
      </c>
      <c r="AF18" s="5">
        <f t="shared" si="11"/>
        <v>0</v>
      </c>
      <c r="AG18" s="5">
        <f t="shared" si="12"/>
        <v>0</v>
      </c>
      <c r="AH18" s="7">
        <f t="shared" si="13"/>
        <v>0</v>
      </c>
      <c r="AI18" s="7" t="e">
        <f t="shared" si="14"/>
        <v>#N/A</v>
      </c>
      <c r="AJ18" s="7" t="e">
        <f t="shared" si="15"/>
        <v>#N/A</v>
      </c>
      <c r="AM18" s="14" t="s">
        <v>32</v>
      </c>
      <c r="AN18" s="15">
        <v>27</v>
      </c>
      <c r="AU18" s="20" t="s">
        <v>64</v>
      </c>
    </row>
    <row r="19" spans="1:47" ht="20.100000000000001" customHeight="1" x14ac:dyDescent="0.3">
      <c r="A19" s="18">
        <v>16</v>
      </c>
      <c r="B19" s="62"/>
      <c r="C19" s="59"/>
      <c r="D19" s="61"/>
      <c r="E19" s="58"/>
      <c r="F19" s="24" t="str">
        <f t="shared" si="0"/>
        <v>?</v>
      </c>
      <c r="G19" s="61"/>
      <c r="H19" s="24" t="str">
        <f t="shared" si="1"/>
        <v>?</v>
      </c>
      <c r="I19" s="61"/>
      <c r="J19" s="61"/>
      <c r="K19" s="63"/>
      <c r="L19" s="63"/>
      <c r="M19" s="63"/>
      <c r="N19" s="63"/>
      <c r="O19" s="63"/>
      <c r="P19" s="63"/>
      <c r="Q19" s="63"/>
      <c r="R19" s="1"/>
      <c r="S19" s="29">
        <f t="shared" si="10"/>
        <v>0</v>
      </c>
      <c r="T19" s="28">
        <f t="shared" si="2"/>
        <v>0</v>
      </c>
      <c r="U19" s="43"/>
      <c r="V19" s="51">
        <v>2</v>
      </c>
      <c r="W19" s="66">
        <f>W18+50</f>
        <v>110</v>
      </c>
      <c r="X19" s="67">
        <f>X18+50</f>
        <v>140</v>
      </c>
      <c r="Y19" s="2"/>
      <c r="Z19" s="7" t="str">
        <f t="shared" si="3"/>
        <v>?</v>
      </c>
      <c r="AA19" s="5">
        <f t="shared" si="4"/>
        <v>0</v>
      </c>
      <c r="AB19" s="5">
        <f t="shared" si="5"/>
        <v>0</v>
      </c>
      <c r="AC19" s="5">
        <f t="shared" si="6"/>
        <v>0</v>
      </c>
      <c r="AD19" s="5">
        <f t="shared" si="7"/>
        <v>0</v>
      </c>
      <c r="AE19" s="5">
        <f t="shared" si="8"/>
        <v>0</v>
      </c>
      <c r="AF19" s="5">
        <f t="shared" si="11"/>
        <v>0</v>
      </c>
      <c r="AG19" s="5">
        <f t="shared" si="12"/>
        <v>0</v>
      </c>
      <c r="AH19" s="7">
        <f t="shared" si="13"/>
        <v>0</v>
      </c>
      <c r="AI19" s="7" t="e">
        <f t="shared" si="14"/>
        <v>#N/A</v>
      </c>
      <c r="AJ19" s="7" t="e">
        <f t="shared" si="15"/>
        <v>#N/A</v>
      </c>
      <c r="AM19" s="14" t="s">
        <v>32</v>
      </c>
      <c r="AN19" s="15">
        <v>28</v>
      </c>
      <c r="AU19" s="20" t="s">
        <v>65</v>
      </c>
    </row>
    <row r="20" spans="1:47" ht="20.100000000000001" customHeight="1" x14ac:dyDescent="0.3">
      <c r="A20" s="18">
        <v>17</v>
      </c>
      <c r="B20" s="62"/>
      <c r="C20" s="59"/>
      <c r="D20" s="61"/>
      <c r="E20" s="58"/>
      <c r="F20" s="24" t="str">
        <f t="shared" si="0"/>
        <v>?</v>
      </c>
      <c r="G20" s="61"/>
      <c r="H20" s="24" t="str">
        <f t="shared" si="1"/>
        <v>?</v>
      </c>
      <c r="I20" s="61"/>
      <c r="J20" s="61"/>
      <c r="K20" s="63"/>
      <c r="L20" s="63"/>
      <c r="M20" s="63"/>
      <c r="N20" s="63"/>
      <c r="O20" s="63"/>
      <c r="P20" s="63"/>
      <c r="Q20" s="63"/>
      <c r="R20" s="1"/>
      <c r="S20" s="29">
        <f t="shared" si="10"/>
        <v>0</v>
      </c>
      <c r="T20" s="28">
        <f t="shared" si="2"/>
        <v>0</v>
      </c>
      <c r="U20" s="43"/>
      <c r="V20" s="51">
        <v>3</v>
      </c>
      <c r="W20" s="66">
        <f t="shared" ref="W20:X24" si="16">W19+50</f>
        <v>160</v>
      </c>
      <c r="X20" s="67">
        <f t="shared" si="16"/>
        <v>190</v>
      </c>
      <c r="Y20" s="2"/>
      <c r="Z20" s="7" t="str">
        <f t="shared" si="3"/>
        <v>?</v>
      </c>
      <c r="AA20" s="5">
        <f t="shared" si="4"/>
        <v>0</v>
      </c>
      <c r="AB20" s="5">
        <f t="shared" si="5"/>
        <v>0</v>
      </c>
      <c r="AC20" s="5">
        <f t="shared" si="6"/>
        <v>0</v>
      </c>
      <c r="AD20" s="5">
        <f t="shared" si="7"/>
        <v>0</v>
      </c>
      <c r="AE20" s="5">
        <f t="shared" si="8"/>
        <v>0</v>
      </c>
      <c r="AF20" s="5">
        <f t="shared" si="11"/>
        <v>0</v>
      </c>
      <c r="AG20" s="5">
        <f t="shared" si="12"/>
        <v>0</v>
      </c>
      <c r="AH20" s="7">
        <f t="shared" si="13"/>
        <v>0</v>
      </c>
      <c r="AI20" s="7" t="e">
        <f t="shared" si="14"/>
        <v>#N/A</v>
      </c>
      <c r="AJ20" s="7" t="e">
        <f t="shared" si="15"/>
        <v>#N/A</v>
      </c>
      <c r="AM20" s="14" t="s">
        <v>32</v>
      </c>
      <c r="AN20" s="15">
        <v>29</v>
      </c>
      <c r="AU20" s="20" t="s">
        <v>66</v>
      </c>
    </row>
    <row r="21" spans="1:47" ht="20.100000000000001" customHeight="1" x14ac:dyDescent="0.3">
      <c r="A21" s="18">
        <v>18</v>
      </c>
      <c r="B21" s="62"/>
      <c r="C21" s="59"/>
      <c r="D21" s="61"/>
      <c r="E21" s="58"/>
      <c r="F21" s="24" t="str">
        <f t="shared" si="0"/>
        <v>?</v>
      </c>
      <c r="G21" s="61"/>
      <c r="H21" s="24" t="str">
        <f t="shared" si="1"/>
        <v>?</v>
      </c>
      <c r="I21" s="61"/>
      <c r="J21" s="61"/>
      <c r="K21" s="63"/>
      <c r="L21" s="63"/>
      <c r="M21" s="63"/>
      <c r="N21" s="63"/>
      <c r="O21" s="63"/>
      <c r="P21" s="63"/>
      <c r="Q21" s="63"/>
      <c r="R21" s="1"/>
      <c r="S21" s="29">
        <f t="shared" si="10"/>
        <v>0</v>
      </c>
      <c r="T21" s="28">
        <f t="shared" si="2"/>
        <v>0</v>
      </c>
      <c r="U21" s="43"/>
      <c r="V21" s="51">
        <v>4</v>
      </c>
      <c r="W21" s="66">
        <f t="shared" si="16"/>
        <v>210</v>
      </c>
      <c r="X21" s="67">
        <f t="shared" si="16"/>
        <v>240</v>
      </c>
      <c r="Y21" s="2"/>
      <c r="Z21" s="7" t="str">
        <f t="shared" si="3"/>
        <v>?</v>
      </c>
      <c r="AA21" s="5">
        <f t="shared" si="4"/>
        <v>0</v>
      </c>
      <c r="AB21" s="5">
        <f t="shared" si="5"/>
        <v>0</v>
      </c>
      <c r="AC21" s="5">
        <f t="shared" si="6"/>
        <v>0</v>
      </c>
      <c r="AD21" s="5">
        <f t="shared" si="7"/>
        <v>0</v>
      </c>
      <c r="AE21" s="5">
        <f t="shared" si="8"/>
        <v>0</v>
      </c>
      <c r="AF21" s="5">
        <f t="shared" si="11"/>
        <v>0</v>
      </c>
      <c r="AG21" s="5">
        <f t="shared" si="12"/>
        <v>0</v>
      </c>
      <c r="AH21" s="7">
        <f t="shared" si="13"/>
        <v>0</v>
      </c>
      <c r="AI21" s="7" t="e">
        <f t="shared" si="14"/>
        <v>#N/A</v>
      </c>
      <c r="AJ21" s="7" t="e">
        <f t="shared" si="15"/>
        <v>#N/A</v>
      </c>
      <c r="AM21" s="14" t="s">
        <v>32</v>
      </c>
      <c r="AN21" s="15">
        <v>30</v>
      </c>
      <c r="AU21" s="20" t="s">
        <v>67</v>
      </c>
    </row>
    <row r="22" spans="1:47" ht="20.100000000000001" customHeight="1" x14ac:dyDescent="0.3">
      <c r="A22" s="18">
        <v>19</v>
      </c>
      <c r="B22" s="62"/>
      <c r="C22" s="59"/>
      <c r="D22" s="61"/>
      <c r="E22" s="58"/>
      <c r="F22" s="24" t="str">
        <f t="shared" si="0"/>
        <v>?</v>
      </c>
      <c r="G22" s="61"/>
      <c r="H22" s="24" t="str">
        <f t="shared" si="1"/>
        <v>?</v>
      </c>
      <c r="I22" s="61"/>
      <c r="J22" s="61"/>
      <c r="K22" s="63"/>
      <c r="L22" s="63"/>
      <c r="M22" s="63"/>
      <c r="N22" s="63"/>
      <c r="O22" s="63"/>
      <c r="P22" s="63"/>
      <c r="Q22" s="63"/>
      <c r="R22" s="1"/>
      <c r="S22" s="29">
        <f t="shared" si="10"/>
        <v>0</v>
      </c>
      <c r="T22" s="28">
        <f t="shared" si="2"/>
        <v>0</v>
      </c>
      <c r="U22" s="43"/>
      <c r="V22" s="51">
        <v>5</v>
      </c>
      <c r="W22" s="66">
        <f t="shared" si="16"/>
        <v>260</v>
      </c>
      <c r="X22" s="67">
        <f t="shared" si="16"/>
        <v>290</v>
      </c>
      <c r="Y22" s="2"/>
      <c r="Z22" s="7" t="str">
        <f t="shared" si="3"/>
        <v>?</v>
      </c>
      <c r="AA22" s="5">
        <f t="shared" si="4"/>
        <v>0</v>
      </c>
      <c r="AB22" s="5">
        <f t="shared" si="5"/>
        <v>0</v>
      </c>
      <c r="AC22" s="5">
        <f t="shared" si="6"/>
        <v>0</v>
      </c>
      <c r="AD22" s="5">
        <f t="shared" si="7"/>
        <v>0</v>
      </c>
      <c r="AE22" s="5">
        <f t="shared" si="8"/>
        <v>0</v>
      </c>
      <c r="AF22" s="5">
        <f t="shared" si="11"/>
        <v>0</v>
      </c>
      <c r="AG22" s="5">
        <f t="shared" si="12"/>
        <v>0</v>
      </c>
      <c r="AH22" s="7">
        <f t="shared" si="13"/>
        <v>0</v>
      </c>
      <c r="AI22" s="7" t="e">
        <f t="shared" si="14"/>
        <v>#N/A</v>
      </c>
      <c r="AJ22" s="7" t="e">
        <f t="shared" si="15"/>
        <v>#N/A</v>
      </c>
      <c r="AM22" s="14" t="s">
        <v>32</v>
      </c>
      <c r="AN22" s="15">
        <v>31</v>
      </c>
      <c r="AU22" s="20" t="s">
        <v>68</v>
      </c>
    </row>
    <row r="23" spans="1:47" ht="20.100000000000001" customHeight="1" x14ac:dyDescent="0.3">
      <c r="A23" s="18">
        <v>20</v>
      </c>
      <c r="B23" s="62"/>
      <c r="C23" s="59"/>
      <c r="D23" s="61"/>
      <c r="E23" s="58"/>
      <c r="F23" s="24" t="str">
        <f t="shared" si="0"/>
        <v>?</v>
      </c>
      <c r="G23" s="61"/>
      <c r="H23" s="24" t="str">
        <f t="shared" si="1"/>
        <v>?</v>
      </c>
      <c r="I23" s="61"/>
      <c r="J23" s="61"/>
      <c r="K23" s="63"/>
      <c r="L23" s="63"/>
      <c r="M23" s="63"/>
      <c r="N23" s="63"/>
      <c r="O23" s="63"/>
      <c r="P23" s="63"/>
      <c r="Q23" s="63"/>
      <c r="R23" s="1"/>
      <c r="S23" s="29">
        <f t="shared" si="10"/>
        <v>0</v>
      </c>
      <c r="T23" s="28">
        <f t="shared" si="2"/>
        <v>0</v>
      </c>
      <c r="U23" s="2"/>
      <c r="V23" s="51">
        <v>6</v>
      </c>
      <c r="W23" s="66">
        <f t="shared" si="16"/>
        <v>310</v>
      </c>
      <c r="X23" s="67">
        <f t="shared" si="16"/>
        <v>340</v>
      </c>
      <c r="Y23" s="52"/>
      <c r="Z23" s="7" t="str">
        <f t="shared" si="3"/>
        <v>?</v>
      </c>
      <c r="AA23" s="5">
        <f t="shared" si="4"/>
        <v>0</v>
      </c>
      <c r="AB23" s="5">
        <f t="shared" si="5"/>
        <v>0</v>
      </c>
      <c r="AC23" s="5">
        <f t="shared" si="6"/>
        <v>0</v>
      </c>
      <c r="AD23" s="5">
        <f t="shared" si="7"/>
        <v>0</v>
      </c>
      <c r="AE23" s="5">
        <f t="shared" si="8"/>
        <v>0</v>
      </c>
      <c r="AF23" s="5">
        <f t="shared" si="11"/>
        <v>0</v>
      </c>
      <c r="AG23" s="5">
        <f t="shared" si="12"/>
        <v>0</v>
      </c>
      <c r="AH23" s="7">
        <f t="shared" si="13"/>
        <v>0</v>
      </c>
      <c r="AI23" s="7" t="e">
        <f t="shared" si="14"/>
        <v>#N/A</v>
      </c>
      <c r="AJ23" s="7" t="e">
        <f t="shared" si="15"/>
        <v>#N/A</v>
      </c>
      <c r="AM23" s="14" t="s">
        <v>32</v>
      </c>
      <c r="AN23" s="15">
        <v>32</v>
      </c>
      <c r="AU23" s="20" t="s">
        <v>69</v>
      </c>
    </row>
    <row r="24" spans="1:47" ht="20.100000000000001" customHeight="1" thickBot="1" x14ac:dyDescent="0.35">
      <c r="A24" s="18">
        <v>21</v>
      </c>
      <c r="B24" s="62"/>
      <c r="C24" s="59"/>
      <c r="D24" s="61"/>
      <c r="E24" s="58"/>
      <c r="F24" s="24" t="str">
        <f t="shared" si="0"/>
        <v>?</v>
      </c>
      <c r="G24" s="61"/>
      <c r="H24" s="24" t="str">
        <f t="shared" si="1"/>
        <v>?</v>
      </c>
      <c r="I24" s="61"/>
      <c r="J24" s="61"/>
      <c r="K24" s="63"/>
      <c r="L24" s="63"/>
      <c r="M24" s="63"/>
      <c r="N24" s="63"/>
      <c r="O24" s="63"/>
      <c r="P24" s="63"/>
      <c r="Q24" s="63"/>
      <c r="R24" s="1"/>
      <c r="S24" s="29">
        <f t="shared" si="10"/>
        <v>0</v>
      </c>
      <c r="T24" s="28">
        <f t="shared" si="2"/>
        <v>0</v>
      </c>
      <c r="U24" s="2"/>
      <c r="V24" s="53">
        <v>7</v>
      </c>
      <c r="W24" s="68">
        <f t="shared" si="16"/>
        <v>360</v>
      </c>
      <c r="X24" s="69">
        <f t="shared" si="16"/>
        <v>390</v>
      </c>
      <c r="Y24" s="52"/>
      <c r="Z24" s="7" t="str">
        <f t="shared" si="3"/>
        <v>?</v>
      </c>
      <c r="AA24" s="5">
        <f t="shared" si="4"/>
        <v>0</v>
      </c>
      <c r="AB24" s="5">
        <f t="shared" si="5"/>
        <v>0</v>
      </c>
      <c r="AC24" s="5">
        <f t="shared" si="6"/>
        <v>0</v>
      </c>
      <c r="AD24" s="5">
        <f t="shared" si="7"/>
        <v>0</v>
      </c>
      <c r="AE24" s="5">
        <f t="shared" si="8"/>
        <v>0</v>
      </c>
      <c r="AF24" s="5">
        <f t="shared" si="11"/>
        <v>0</v>
      </c>
      <c r="AG24" s="5">
        <f t="shared" si="12"/>
        <v>0</v>
      </c>
      <c r="AH24" s="7">
        <f t="shared" si="13"/>
        <v>0</v>
      </c>
      <c r="AI24" s="7" t="e">
        <f t="shared" si="14"/>
        <v>#N/A</v>
      </c>
      <c r="AJ24" s="7" t="e">
        <f t="shared" si="15"/>
        <v>#N/A</v>
      </c>
      <c r="AM24" s="14" t="s">
        <v>32</v>
      </c>
      <c r="AN24" s="15">
        <v>33</v>
      </c>
      <c r="AU24" s="20" t="s">
        <v>70</v>
      </c>
    </row>
    <row r="25" spans="1:47" ht="20.100000000000001" customHeight="1" x14ac:dyDescent="0.3">
      <c r="A25" s="18">
        <v>22</v>
      </c>
      <c r="B25" s="62"/>
      <c r="C25" s="59"/>
      <c r="D25" s="61"/>
      <c r="E25" s="58"/>
      <c r="F25" s="24" t="str">
        <f t="shared" si="0"/>
        <v>?</v>
      </c>
      <c r="G25" s="61"/>
      <c r="H25" s="24" t="str">
        <f t="shared" si="1"/>
        <v>?</v>
      </c>
      <c r="I25" s="61"/>
      <c r="J25" s="61"/>
      <c r="K25" s="63"/>
      <c r="L25" s="63"/>
      <c r="M25" s="63"/>
      <c r="N25" s="63"/>
      <c r="O25" s="63"/>
      <c r="P25" s="63"/>
      <c r="Q25" s="63"/>
      <c r="R25" s="1"/>
      <c r="S25" s="29">
        <f t="shared" si="10"/>
        <v>0</v>
      </c>
      <c r="T25" s="28">
        <f t="shared" si="2"/>
        <v>0</v>
      </c>
      <c r="U25" s="2"/>
      <c r="V25" s="52"/>
      <c r="W25" s="52"/>
      <c r="X25" s="52"/>
      <c r="Y25" s="52"/>
      <c r="Z25" s="7" t="str">
        <f t="shared" si="3"/>
        <v>?</v>
      </c>
      <c r="AA25" s="5">
        <f t="shared" si="4"/>
        <v>0</v>
      </c>
      <c r="AB25" s="5">
        <f t="shared" si="5"/>
        <v>0</v>
      </c>
      <c r="AC25" s="5">
        <f t="shared" si="6"/>
        <v>0</v>
      </c>
      <c r="AD25" s="5">
        <f t="shared" si="7"/>
        <v>0</v>
      </c>
      <c r="AE25" s="5">
        <f t="shared" si="8"/>
        <v>0</v>
      </c>
      <c r="AF25" s="5">
        <f t="shared" si="11"/>
        <v>0</v>
      </c>
      <c r="AG25" s="5">
        <f t="shared" si="12"/>
        <v>0</v>
      </c>
      <c r="AH25" s="7">
        <f t="shared" si="13"/>
        <v>0</v>
      </c>
      <c r="AI25" s="7" t="e">
        <f t="shared" si="14"/>
        <v>#N/A</v>
      </c>
      <c r="AJ25" s="7" t="e">
        <f t="shared" si="15"/>
        <v>#N/A</v>
      </c>
      <c r="AM25" s="14" t="s">
        <v>32</v>
      </c>
      <c r="AN25" s="15">
        <v>34</v>
      </c>
      <c r="AU25" s="20" t="s">
        <v>71</v>
      </c>
    </row>
    <row r="26" spans="1:47" ht="20.100000000000001" customHeight="1" x14ac:dyDescent="0.3">
      <c r="A26" s="18">
        <v>23</v>
      </c>
      <c r="B26" s="62"/>
      <c r="C26" s="59"/>
      <c r="D26" s="61"/>
      <c r="E26" s="58"/>
      <c r="F26" s="24" t="str">
        <f t="shared" si="0"/>
        <v>?</v>
      </c>
      <c r="G26" s="61"/>
      <c r="H26" s="24" t="str">
        <f t="shared" si="1"/>
        <v>?</v>
      </c>
      <c r="I26" s="61"/>
      <c r="J26" s="61"/>
      <c r="K26" s="63"/>
      <c r="L26" s="63"/>
      <c r="M26" s="63"/>
      <c r="N26" s="63"/>
      <c r="O26" s="63"/>
      <c r="P26" s="63"/>
      <c r="Q26" s="63"/>
      <c r="R26" s="1"/>
      <c r="S26" s="29">
        <f t="shared" si="10"/>
        <v>0</v>
      </c>
      <c r="T26" s="28">
        <f t="shared" si="2"/>
        <v>0</v>
      </c>
      <c r="U26" s="2"/>
      <c r="V26" s="54"/>
      <c r="W26" s="54"/>
      <c r="X26" s="54"/>
      <c r="Y26" s="54"/>
      <c r="Z26" s="7" t="str">
        <f t="shared" si="3"/>
        <v>?</v>
      </c>
      <c r="AA26" s="5">
        <f t="shared" si="4"/>
        <v>0</v>
      </c>
      <c r="AB26" s="5">
        <f t="shared" si="5"/>
        <v>0</v>
      </c>
      <c r="AC26" s="5">
        <f t="shared" si="6"/>
        <v>0</v>
      </c>
      <c r="AD26" s="5">
        <f t="shared" si="7"/>
        <v>0</v>
      </c>
      <c r="AE26" s="5">
        <f t="shared" si="8"/>
        <v>0</v>
      </c>
      <c r="AF26" s="5">
        <f t="shared" si="11"/>
        <v>0</v>
      </c>
      <c r="AG26" s="5">
        <f t="shared" si="12"/>
        <v>0</v>
      </c>
      <c r="AH26" s="7">
        <f t="shared" si="13"/>
        <v>0</v>
      </c>
      <c r="AI26" s="7" t="e">
        <f t="shared" si="14"/>
        <v>#N/A</v>
      </c>
      <c r="AJ26" s="7" t="e">
        <f t="shared" si="15"/>
        <v>#N/A</v>
      </c>
      <c r="AM26" s="14" t="s">
        <v>32</v>
      </c>
      <c r="AN26" s="15">
        <v>35</v>
      </c>
      <c r="AU26" s="20" t="s">
        <v>72</v>
      </c>
    </row>
    <row r="27" spans="1:47" ht="20.100000000000001" customHeight="1" x14ac:dyDescent="0.3">
      <c r="A27" s="18">
        <v>24</v>
      </c>
      <c r="B27" s="62"/>
      <c r="C27" s="59"/>
      <c r="D27" s="61"/>
      <c r="E27" s="58"/>
      <c r="F27" s="24" t="str">
        <f t="shared" si="0"/>
        <v>?</v>
      </c>
      <c r="G27" s="61"/>
      <c r="H27" s="24" t="str">
        <f t="shared" si="1"/>
        <v>?</v>
      </c>
      <c r="I27" s="61"/>
      <c r="J27" s="61"/>
      <c r="K27" s="63"/>
      <c r="L27" s="63"/>
      <c r="M27" s="63"/>
      <c r="N27" s="63"/>
      <c r="O27" s="63"/>
      <c r="P27" s="63"/>
      <c r="Q27" s="63"/>
      <c r="R27" s="1"/>
      <c r="S27" s="29">
        <f t="shared" si="10"/>
        <v>0</v>
      </c>
      <c r="T27" s="28">
        <f>AH27+(IF(Z27="T",AI27,IF(Z27="J",AI27,IF(Z27="M",AJ27,IF(Z27="O",AJ27,IF(Z27="G",AI27,"0"))))))</f>
        <v>0</v>
      </c>
      <c r="U27" s="2"/>
      <c r="V27" s="54"/>
      <c r="W27" s="54"/>
      <c r="X27" s="54"/>
      <c r="Y27" s="54"/>
      <c r="Z27" s="7" t="str">
        <f t="shared" si="3"/>
        <v>?</v>
      </c>
      <c r="AA27" s="5">
        <f t="shared" si="4"/>
        <v>0</v>
      </c>
      <c r="AB27" s="5">
        <f t="shared" si="5"/>
        <v>0</v>
      </c>
      <c r="AC27" s="5">
        <f t="shared" si="6"/>
        <v>0</v>
      </c>
      <c r="AD27" s="5">
        <f t="shared" si="7"/>
        <v>0</v>
      </c>
      <c r="AE27" s="5">
        <f t="shared" si="8"/>
        <v>0</v>
      </c>
      <c r="AF27" s="5">
        <f t="shared" si="11"/>
        <v>0</v>
      </c>
      <c r="AG27" s="5">
        <f t="shared" si="12"/>
        <v>0</v>
      </c>
      <c r="AH27" s="7">
        <f t="shared" si="13"/>
        <v>0</v>
      </c>
      <c r="AI27" s="7" t="e">
        <f t="shared" si="14"/>
        <v>#N/A</v>
      </c>
      <c r="AJ27" s="7" t="e">
        <f t="shared" si="15"/>
        <v>#N/A</v>
      </c>
      <c r="AM27" s="14" t="s">
        <v>32</v>
      </c>
      <c r="AN27" s="15">
        <v>36</v>
      </c>
      <c r="AU27" s="20" t="s">
        <v>73</v>
      </c>
    </row>
    <row r="28" spans="1:47" ht="20.100000000000001" customHeight="1" thickBot="1" x14ac:dyDescent="0.35">
      <c r="A28" s="18">
        <v>25</v>
      </c>
      <c r="B28" s="62"/>
      <c r="C28" s="59"/>
      <c r="D28" s="61"/>
      <c r="E28" s="58"/>
      <c r="F28" s="24" t="str">
        <f t="shared" si="0"/>
        <v>?</v>
      </c>
      <c r="G28" s="61"/>
      <c r="H28" s="24" t="str">
        <f t="shared" si="1"/>
        <v>?</v>
      </c>
      <c r="I28" s="61"/>
      <c r="J28" s="61"/>
      <c r="K28" s="63"/>
      <c r="L28" s="63"/>
      <c r="M28" s="63"/>
      <c r="N28" s="63"/>
      <c r="O28" s="63"/>
      <c r="P28" s="63"/>
      <c r="Q28" s="63"/>
      <c r="R28" s="1"/>
      <c r="S28" s="29">
        <f t="shared" si="10"/>
        <v>0</v>
      </c>
      <c r="T28" s="28">
        <f>AH28+(IF(Z28="T",AI28,IF(Z28="J",AI28,IF(Z28="M",AJ28,IF(Z28="O",AJ28,IF(Z28="G",AI28,"0"))))))</f>
        <v>0</v>
      </c>
      <c r="U28" s="2"/>
      <c r="V28" s="54"/>
      <c r="W28" s="54"/>
      <c r="X28" s="54"/>
      <c r="Y28" s="54"/>
      <c r="Z28" s="7" t="str">
        <f t="shared" si="3"/>
        <v>?</v>
      </c>
      <c r="AA28" s="5">
        <f t="shared" si="4"/>
        <v>0</v>
      </c>
      <c r="AB28" s="5">
        <f t="shared" si="5"/>
        <v>0</v>
      </c>
      <c r="AC28" s="5">
        <f t="shared" si="6"/>
        <v>0</v>
      </c>
      <c r="AD28" s="5">
        <f t="shared" si="7"/>
        <v>0</v>
      </c>
      <c r="AE28" s="5">
        <f t="shared" si="8"/>
        <v>0</v>
      </c>
      <c r="AF28" s="5">
        <f t="shared" si="11"/>
        <v>0</v>
      </c>
      <c r="AG28" s="5">
        <f t="shared" si="12"/>
        <v>0</v>
      </c>
      <c r="AH28" s="7">
        <f t="shared" si="13"/>
        <v>0</v>
      </c>
      <c r="AI28" s="7" t="e">
        <f t="shared" si="14"/>
        <v>#N/A</v>
      </c>
      <c r="AJ28" s="7" t="e">
        <f t="shared" si="15"/>
        <v>#N/A</v>
      </c>
      <c r="AM28" s="14" t="s">
        <v>32</v>
      </c>
      <c r="AN28" s="15">
        <v>37</v>
      </c>
      <c r="AU28" s="20" t="s">
        <v>74</v>
      </c>
    </row>
    <row r="29" spans="1:47" ht="147.75" customHeight="1" thickBot="1" x14ac:dyDescent="0.35">
      <c r="A29" s="74" t="s">
        <v>43</v>
      </c>
      <c r="B29" s="75"/>
      <c r="C29" s="75"/>
      <c r="D29" s="75"/>
      <c r="E29" s="75"/>
      <c r="F29" s="75"/>
      <c r="G29" s="75"/>
      <c r="H29" s="75"/>
      <c r="I29" s="75"/>
      <c r="J29" s="75"/>
      <c r="K29" s="75"/>
      <c r="L29" s="75"/>
      <c r="M29" s="75"/>
      <c r="N29" s="75"/>
      <c r="O29" s="75"/>
      <c r="P29" s="75"/>
      <c r="Q29" s="75"/>
      <c r="R29" s="75"/>
      <c r="S29" s="75"/>
      <c r="T29" s="76"/>
      <c r="U29" s="2"/>
      <c r="V29" s="3"/>
      <c r="W29" s="11"/>
      <c r="X29" s="2"/>
      <c r="Y29" s="52"/>
      <c r="Z29" s="7"/>
      <c r="AA29" s="5"/>
      <c r="AB29" s="5"/>
      <c r="AC29" s="5"/>
      <c r="AD29" s="5"/>
      <c r="AE29" s="5"/>
      <c r="AF29" s="5"/>
      <c r="AG29" s="5"/>
      <c r="AH29" s="7"/>
      <c r="AI29" s="7"/>
      <c r="AJ29" s="7"/>
      <c r="AM29" s="14" t="s">
        <v>32</v>
      </c>
      <c r="AN29" s="15">
        <v>38</v>
      </c>
      <c r="AU29" s="20" t="s">
        <v>75</v>
      </c>
    </row>
    <row r="30" spans="1:47" ht="20.399999999999999" x14ac:dyDescent="0.3">
      <c r="U30" s="2"/>
      <c r="V30" s="3"/>
      <c r="W30" s="11"/>
      <c r="X30" s="2"/>
      <c r="Y30" s="4"/>
      <c r="Z30" s="7"/>
      <c r="AA30" s="5"/>
      <c r="AB30" s="5"/>
      <c r="AC30" s="5"/>
      <c r="AD30" s="5"/>
      <c r="AE30" s="5"/>
      <c r="AF30" s="5"/>
      <c r="AG30" s="5"/>
      <c r="AH30" s="7"/>
      <c r="AI30" s="7"/>
      <c r="AJ30" s="7"/>
      <c r="AM30" s="14" t="s">
        <v>32</v>
      </c>
      <c r="AN30" s="15">
        <v>39</v>
      </c>
      <c r="AU30" s="20" t="s">
        <v>76</v>
      </c>
    </row>
    <row r="31" spans="1:47" x14ac:dyDescent="0.3">
      <c r="U31" s="2"/>
      <c r="Z31" s="7"/>
      <c r="AA31" s="5"/>
      <c r="AB31" s="5"/>
      <c r="AC31" s="5"/>
      <c r="AD31" s="5"/>
      <c r="AE31" s="5"/>
      <c r="AF31" s="5"/>
      <c r="AG31" s="5"/>
      <c r="AH31" s="7"/>
      <c r="AI31" s="7"/>
      <c r="AJ31" s="7"/>
      <c r="AM31" s="23" t="s">
        <v>303</v>
      </c>
      <c r="AN31" s="15">
        <v>40</v>
      </c>
      <c r="AU31" s="20" t="s">
        <v>77</v>
      </c>
    </row>
    <row r="32" spans="1:47" x14ac:dyDescent="0.3">
      <c r="U32" s="2"/>
      <c r="Z32" s="7"/>
      <c r="AA32" s="5"/>
      <c r="AB32" s="5"/>
      <c r="AC32" s="5"/>
      <c r="AD32" s="5"/>
      <c r="AE32" s="5"/>
      <c r="AF32" s="5"/>
      <c r="AG32" s="5"/>
      <c r="AH32" s="7"/>
      <c r="AI32" s="7"/>
      <c r="AJ32" s="7"/>
      <c r="AM32" s="14" t="s">
        <v>303</v>
      </c>
      <c r="AN32" s="15">
        <v>41</v>
      </c>
      <c r="AU32" s="20" t="s">
        <v>78</v>
      </c>
    </row>
    <row r="33" spans="21:47" x14ac:dyDescent="0.3">
      <c r="U33" s="2"/>
      <c r="Z33" s="7"/>
      <c r="AA33" s="5"/>
      <c r="AB33" s="5"/>
      <c r="AC33" s="5"/>
      <c r="AD33" s="5"/>
      <c r="AE33" s="5"/>
      <c r="AF33" s="5"/>
      <c r="AG33" s="5"/>
      <c r="AH33" s="7"/>
      <c r="AI33" s="7"/>
      <c r="AJ33" s="7"/>
      <c r="AM33" s="23" t="s">
        <v>303</v>
      </c>
      <c r="AN33" s="15">
        <v>42</v>
      </c>
      <c r="AU33" s="20" t="s">
        <v>79</v>
      </c>
    </row>
    <row r="34" spans="21:47" x14ac:dyDescent="0.3">
      <c r="U34" s="2"/>
      <c r="Z34" s="7"/>
      <c r="AA34" s="5"/>
      <c r="AB34" s="5"/>
      <c r="AC34" s="5"/>
      <c r="AD34" s="5"/>
      <c r="AE34" s="5"/>
      <c r="AF34" s="5"/>
      <c r="AG34" s="5"/>
      <c r="AH34" s="7"/>
      <c r="AI34" s="7"/>
      <c r="AJ34" s="7"/>
      <c r="AM34" s="14" t="s">
        <v>303</v>
      </c>
      <c r="AN34" s="15">
        <v>43</v>
      </c>
      <c r="AU34" s="20" t="s">
        <v>80</v>
      </c>
    </row>
    <row r="35" spans="21:47" x14ac:dyDescent="0.3">
      <c r="U35" s="2"/>
      <c r="Z35" s="7"/>
      <c r="AA35" s="5"/>
      <c r="AB35" s="5"/>
      <c r="AC35" s="5"/>
      <c r="AD35" s="5"/>
      <c r="AE35" s="5"/>
      <c r="AF35" s="5"/>
      <c r="AG35" s="5"/>
      <c r="AH35" s="7"/>
      <c r="AI35" s="7"/>
      <c r="AJ35" s="7"/>
      <c r="AM35" s="23" t="s">
        <v>303</v>
      </c>
      <c r="AN35" s="15">
        <v>44</v>
      </c>
      <c r="AU35" s="20" t="s">
        <v>81</v>
      </c>
    </row>
    <row r="36" spans="21:47" x14ac:dyDescent="0.3">
      <c r="U36" s="2"/>
      <c r="Z36" s="7"/>
      <c r="AA36" s="5"/>
      <c r="AB36" s="5"/>
      <c r="AC36" s="5"/>
      <c r="AD36" s="5"/>
      <c r="AE36" s="5"/>
      <c r="AF36" s="5"/>
      <c r="AG36" s="5"/>
      <c r="AH36" s="7"/>
      <c r="AI36" s="7"/>
      <c r="AJ36" s="7"/>
      <c r="AM36" s="14" t="s">
        <v>303</v>
      </c>
      <c r="AN36" s="15">
        <v>45</v>
      </c>
      <c r="AU36" s="20" t="s">
        <v>82</v>
      </c>
    </row>
    <row r="37" spans="21:47" x14ac:dyDescent="0.3">
      <c r="U37" s="2"/>
      <c r="Z37" s="7"/>
      <c r="AA37" s="5"/>
      <c r="AB37" s="5"/>
      <c r="AC37" s="5"/>
      <c r="AD37" s="5"/>
      <c r="AE37" s="5"/>
      <c r="AF37" s="5"/>
      <c r="AG37" s="5"/>
      <c r="AH37" s="7"/>
      <c r="AI37" s="7"/>
      <c r="AJ37" s="7"/>
      <c r="AM37" s="23" t="s">
        <v>303</v>
      </c>
      <c r="AN37" s="15">
        <v>46</v>
      </c>
      <c r="AU37" s="20" t="s">
        <v>83</v>
      </c>
    </row>
    <row r="38" spans="21:47" x14ac:dyDescent="0.3">
      <c r="U38" s="2"/>
      <c r="Z38" s="7"/>
      <c r="AA38" s="5"/>
      <c r="AB38" s="5"/>
      <c r="AC38" s="5"/>
      <c r="AD38" s="5"/>
      <c r="AE38" s="5"/>
      <c r="AF38" s="5"/>
      <c r="AG38" s="5"/>
      <c r="AH38" s="7"/>
      <c r="AI38" s="7"/>
      <c r="AJ38" s="7"/>
      <c r="AM38" s="14" t="s">
        <v>303</v>
      </c>
      <c r="AN38" s="15">
        <v>47</v>
      </c>
      <c r="AU38" s="20" t="s">
        <v>84</v>
      </c>
    </row>
    <row r="39" spans="21:47" x14ac:dyDescent="0.3">
      <c r="U39" s="2"/>
      <c r="Z39" s="7"/>
      <c r="AA39" s="5"/>
      <c r="AB39" s="5"/>
      <c r="AC39" s="5"/>
      <c r="AD39" s="5"/>
      <c r="AE39" s="5"/>
      <c r="AF39" s="5"/>
      <c r="AG39" s="5"/>
      <c r="AH39" s="7"/>
      <c r="AI39" s="7"/>
      <c r="AJ39" s="7"/>
      <c r="AM39" s="23" t="s">
        <v>303</v>
      </c>
      <c r="AN39" s="15">
        <v>48</v>
      </c>
      <c r="AU39" s="20" t="s">
        <v>85</v>
      </c>
    </row>
    <row r="40" spans="21:47" x14ac:dyDescent="0.3">
      <c r="U40" s="2"/>
      <c r="Z40" s="7"/>
      <c r="AA40" s="5"/>
      <c r="AB40" s="5"/>
      <c r="AC40" s="5"/>
      <c r="AD40" s="5"/>
      <c r="AE40" s="5"/>
      <c r="AF40" s="5"/>
      <c r="AG40" s="5"/>
      <c r="AH40" s="7"/>
      <c r="AI40" s="7"/>
      <c r="AJ40" s="7"/>
      <c r="AM40" s="14" t="s">
        <v>303</v>
      </c>
      <c r="AN40" s="15">
        <v>49</v>
      </c>
      <c r="AU40" s="20" t="s">
        <v>86</v>
      </c>
    </row>
    <row r="41" spans="21:47" x14ac:dyDescent="0.3">
      <c r="U41" s="2"/>
      <c r="Z41" s="7"/>
      <c r="AA41" s="5"/>
      <c r="AB41" s="5"/>
      <c r="AC41" s="5"/>
      <c r="AD41" s="5"/>
      <c r="AE41" s="5"/>
      <c r="AF41" s="5"/>
      <c r="AG41" s="5"/>
      <c r="AH41" s="7"/>
      <c r="AI41" s="7"/>
      <c r="AJ41" s="7"/>
      <c r="AM41" s="23" t="s">
        <v>304</v>
      </c>
      <c r="AN41" s="15">
        <v>50</v>
      </c>
      <c r="AU41" s="20" t="s">
        <v>87</v>
      </c>
    </row>
    <row r="42" spans="21:47" x14ac:dyDescent="0.3">
      <c r="U42" s="2"/>
      <c r="Z42" s="7"/>
      <c r="AA42" s="5"/>
      <c r="AB42" s="5"/>
      <c r="AC42" s="5"/>
      <c r="AD42" s="5"/>
      <c r="AE42" s="5"/>
      <c r="AF42" s="5"/>
      <c r="AG42" s="5"/>
      <c r="AH42" s="7"/>
      <c r="AI42" s="7"/>
      <c r="AJ42" s="7"/>
      <c r="AM42" s="23" t="s">
        <v>304</v>
      </c>
      <c r="AN42" s="15">
        <v>51</v>
      </c>
      <c r="AU42" s="20" t="s">
        <v>88</v>
      </c>
    </row>
    <row r="43" spans="21:47" x14ac:dyDescent="0.3">
      <c r="U43" s="2"/>
      <c r="Z43" s="7"/>
      <c r="AA43" s="5"/>
      <c r="AB43" s="5"/>
      <c r="AC43" s="5"/>
      <c r="AD43" s="5"/>
      <c r="AE43" s="5"/>
      <c r="AF43" s="5"/>
      <c r="AG43" s="5"/>
      <c r="AH43" s="7"/>
      <c r="AI43" s="7"/>
      <c r="AJ43" s="7"/>
      <c r="AM43" s="23" t="s">
        <v>304</v>
      </c>
      <c r="AN43" s="15">
        <v>52</v>
      </c>
      <c r="AU43" s="20" t="s">
        <v>89</v>
      </c>
    </row>
    <row r="44" spans="21:47" x14ac:dyDescent="0.3">
      <c r="U44" s="2"/>
      <c r="Z44" s="7"/>
      <c r="AA44" s="5"/>
      <c r="AB44" s="5"/>
      <c r="AC44" s="5"/>
      <c r="AD44" s="5"/>
      <c r="AE44" s="5"/>
      <c r="AF44" s="5"/>
      <c r="AG44" s="5"/>
      <c r="AH44" s="7"/>
      <c r="AI44" s="7"/>
      <c r="AJ44" s="7"/>
      <c r="AM44" s="23" t="s">
        <v>304</v>
      </c>
      <c r="AN44" s="15">
        <v>53</v>
      </c>
      <c r="AU44" s="20" t="s">
        <v>90</v>
      </c>
    </row>
    <row r="45" spans="21:47" x14ac:dyDescent="0.3">
      <c r="U45" s="2"/>
      <c r="Z45" s="7"/>
      <c r="AA45" s="5"/>
      <c r="AB45" s="5"/>
      <c r="AC45" s="5"/>
      <c r="AD45" s="5"/>
      <c r="AE45" s="5"/>
      <c r="AF45" s="5"/>
      <c r="AG45" s="5"/>
      <c r="AH45" s="7"/>
      <c r="AI45" s="7"/>
      <c r="AJ45" s="7"/>
      <c r="AM45" s="23" t="s">
        <v>304</v>
      </c>
      <c r="AN45" s="15">
        <v>54</v>
      </c>
      <c r="AU45" s="20" t="s">
        <v>91</v>
      </c>
    </row>
    <row r="46" spans="21:47" x14ac:dyDescent="0.3">
      <c r="U46" s="2"/>
      <c r="Z46" s="7"/>
      <c r="AA46" s="5"/>
      <c r="AB46" s="5"/>
      <c r="AC46" s="5"/>
      <c r="AD46" s="5"/>
      <c r="AE46" s="5"/>
      <c r="AF46" s="5"/>
      <c r="AG46" s="5"/>
      <c r="AH46" s="7"/>
      <c r="AI46" s="7"/>
      <c r="AJ46" s="7"/>
      <c r="AM46" s="23" t="s">
        <v>304</v>
      </c>
      <c r="AN46" s="15">
        <v>55</v>
      </c>
      <c r="AU46" s="20" t="s">
        <v>92</v>
      </c>
    </row>
    <row r="47" spans="21:47" x14ac:dyDescent="0.3">
      <c r="U47" s="2"/>
      <c r="Z47" s="7"/>
      <c r="AA47" s="5"/>
      <c r="AB47" s="5"/>
      <c r="AC47" s="5"/>
      <c r="AD47" s="5"/>
      <c r="AE47" s="5"/>
      <c r="AF47" s="5"/>
      <c r="AG47" s="5"/>
      <c r="AH47" s="7"/>
      <c r="AI47" s="7"/>
      <c r="AJ47" s="7"/>
      <c r="AM47" s="23" t="s">
        <v>304</v>
      </c>
      <c r="AN47" s="15">
        <v>56</v>
      </c>
      <c r="AU47" s="20" t="s">
        <v>93</v>
      </c>
    </row>
    <row r="48" spans="21:47" x14ac:dyDescent="0.3">
      <c r="U48" s="2"/>
      <c r="Z48" s="7"/>
      <c r="AA48" s="5"/>
      <c r="AB48" s="5"/>
      <c r="AC48" s="5"/>
      <c r="AD48" s="5"/>
      <c r="AE48" s="5"/>
      <c r="AF48" s="5"/>
      <c r="AG48" s="5"/>
      <c r="AH48" s="7"/>
      <c r="AI48" s="7"/>
      <c r="AJ48" s="7"/>
      <c r="AM48" s="23" t="s">
        <v>304</v>
      </c>
      <c r="AN48" s="15">
        <v>57</v>
      </c>
      <c r="AU48" s="20" t="s">
        <v>94</v>
      </c>
    </row>
    <row r="49" spans="21:47" x14ac:dyDescent="0.3">
      <c r="U49" s="2"/>
      <c r="Z49" s="7"/>
      <c r="AA49" s="5"/>
      <c r="AB49" s="5"/>
      <c r="AC49" s="5"/>
      <c r="AD49" s="5"/>
      <c r="AE49" s="5"/>
      <c r="AF49" s="5"/>
      <c r="AG49" s="5"/>
      <c r="AH49" s="7"/>
      <c r="AI49" s="7"/>
      <c r="AJ49" s="7"/>
      <c r="AM49" s="23" t="s">
        <v>304</v>
      </c>
      <c r="AN49" s="15">
        <v>58</v>
      </c>
      <c r="AU49" s="20" t="s">
        <v>95</v>
      </c>
    </row>
    <row r="50" spans="21:47" x14ac:dyDescent="0.3">
      <c r="U50" s="12"/>
      <c r="V50" s="2"/>
      <c r="W50" s="2"/>
      <c r="X50" s="2"/>
      <c r="Y50" s="12"/>
      <c r="AM50" s="23" t="s">
        <v>304</v>
      </c>
      <c r="AN50" s="15">
        <v>59</v>
      </c>
      <c r="AU50" s="20" t="s">
        <v>96</v>
      </c>
    </row>
    <row r="51" spans="21:47" x14ac:dyDescent="0.3">
      <c r="AM51" s="23" t="s">
        <v>305</v>
      </c>
      <c r="AN51" s="15">
        <v>60</v>
      </c>
      <c r="AU51" s="20" t="s">
        <v>97</v>
      </c>
    </row>
    <row r="52" spans="21:47" x14ac:dyDescent="0.3">
      <c r="AM52" s="23" t="s">
        <v>305</v>
      </c>
      <c r="AN52" s="15">
        <v>61</v>
      </c>
      <c r="AU52" s="20" t="s">
        <v>98</v>
      </c>
    </row>
    <row r="53" spans="21:47" x14ac:dyDescent="0.3">
      <c r="AM53" s="23" t="s">
        <v>305</v>
      </c>
      <c r="AN53" s="15">
        <v>62</v>
      </c>
      <c r="AU53" s="20" t="s">
        <v>99</v>
      </c>
    </row>
    <row r="54" spans="21:47" x14ac:dyDescent="0.3">
      <c r="AM54" s="23" t="s">
        <v>305</v>
      </c>
      <c r="AN54" s="15">
        <v>63</v>
      </c>
      <c r="AU54" s="20" t="s">
        <v>100</v>
      </c>
    </row>
    <row r="55" spans="21:47" x14ac:dyDescent="0.3">
      <c r="AM55" s="23" t="s">
        <v>305</v>
      </c>
      <c r="AN55" s="15">
        <v>64</v>
      </c>
      <c r="AU55" s="20" t="s">
        <v>101</v>
      </c>
    </row>
    <row r="56" spans="21:47" x14ac:dyDescent="0.3">
      <c r="AM56" s="23" t="s">
        <v>305</v>
      </c>
      <c r="AN56" s="15">
        <v>65</v>
      </c>
      <c r="AU56" s="20" t="s">
        <v>102</v>
      </c>
    </row>
    <row r="57" spans="21:47" x14ac:dyDescent="0.3">
      <c r="AM57" s="23" t="s">
        <v>305</v>
      </c>
      <c r="AN57" s="15">
        <v>66</v>
      </c>
      <c r="AU57" s="20" t="s">
        <v>103</v>
      </c>
    </row>
    <row r="58" spans="21:47" x14ac:dyDescent="0.3">
      <c r="AM58" s="23" t="s">
        <v>305</v>
      </c>
      <c r="AN58" s="15">
        <v>67</v>
      </c>
      <c r="AU58" s="20" t="s">
        <v>104</v>
      </c>
    </row>
    <row r="59" spans="21:47" x14ac:dyDescent="0.3">
      <c r="AM59" s="23" t="s">
        <v>305</v>
      </c>
      <c r="AN59" s="15">
        <v>68</v>
      </c>
      <c r="AU59" s="20" t="s">
        <v>105</v>
      </c>
    </row>
    <row r="60" spans="21:47" x14ac:dyDescent="0.3">
      <c r="AM60" s="23" t="s">
        <v>305</v>
      </c>
      <c r="AN60" s="15">
        <v>69</v>
      </c>
      <c r="AU60" s="20" t="s">
        <v>106</v>
      </c>
    </row>
    <row r="61" spans="21:47" x14ac:dyDescent="0.3">
      <c r="AM61" s="23" t="s">
        <v>306</v>
      </c>
      <c r="AN61" s="15">
        <v>70</v>
      </c>
      <c r="AU61" s="20" t="s">
        <v>107</v>
      </c>
    </row>
    <row r="62" spans="21:47" x14ac:dyDescent="0.3">
      <c r="AM62" s="23" t="s">
        <v>306</v>
      </c>
      <c r="AN62" s="15">
        <v>71</v>
      </c>
      <c r="AU62" s="20" t="s">
        <v>108</v>
      </c>
    </row>
    <row r="63" spans="21:47" x14ac:dyDescent="0.3">
      <c r="AM63" s="23" t="s">
        <v>306</v>
      </c>
      <c r="AN63" s="15">
        <v>72</v>
      </c>
      <c r="AU63" s="20" t="s">
        <v>109</v>
      </c>
    </row>
    <row r="64" spans="21:47" x14ac:dyDescent="0.3">
      <c r="AM64" s="23" t="s">
        <v>306</v>
      </c>
      <c r="AN64" s="15">
        <v>73</v>
      </c>
      <c r="AU64" s="20" t="s">
        <v>110</v>
      </c>
    </row>
    <row r="65" spans="39:47" x14ac:dyDescent="0.3">
      <c r="AM65" s="23" t="s">
        <v>306</v>
      </c>
      <c r="AN65" s="15">
        <v>74</v>
      </c>
      <c r="AU65" s="20" t="s">
        <v>111</v>
      </c>
    </row>
    <row r="66" spans="39:47" x14ac:dyDescent="0.3">
      <c r="AM66" s="23" t="s">
        <v>307</v>
      </c>
      <c r="AN66" s="15">
        <v>75</v>
      </c>
      <c r="AU66" s="20" t="s">
        <v>112</v>
      </c>
    </row>
    <row r="67" spans="39:47" x14ac:dyDescent="0.3">
      <c r="AM67" s="23" t="s">
        <v>307</v>
      </c>
      <c r="AN67" s="15">
        <v>76</v>
      </c>
      <c r="AU67" s="20" t="s">
        <v>113</v>
      </c>
    </row>
    <row r="68" spans="39:47" x14ac:dyDescent="0.3">
      <c r="AM68" s="23" t="s">
        <v>307</v>
      </c>
      <c r="AN68" s="15">
        <v>77</v>
      </c>
      <c r="AU68" s="20" t="s">
        <v>114</v>
      </c>
    </row>
    <row r="69" spans="39:47" x14ac:dyDescent="0.3">
      <c r="AM69" s="23" t="s">
        <v>307</v>
      </c>
      <c r="AN69" s="15">
        <v>78</v>
      </c>
      <c r="AU69" s="20" t="s">
        <v>115</v>
      </c>
    </row>
    <row r="70" spans="39:47" x14ac:dyDescent="0.3">
      <c r="AM70" s="23" t="s">
        <v>307</v>
      </c>
      <c r="AN70" s="15">
        <v>79</v>
      </c>
      <c r="AU70" s="20" t="s">
        <v>116</v>
      </c>
    </row>
    <row r="71" spans="39:47" x14ac:dyDescent="0.3">
      <c r="AM71" s="23" t="s">
        <v>307</v>
      </c>
      <c r="AN71" s="15">
        <v>80</v>
      </c>
      <c r="AU71" s="20" t="s">
        <v>117</v>
      </c>
    </row>
    <row r="72" spans="39:47" x14ac:dyDescent="0.3">
      <c r="AM72" s="23" t="s">
        <v>307</v>
      </c>
      <c r="AN72" s="15">
        <v>81</v>
      </c>
      <c r="AU72" s="20" t="s">
        <v>118</v>
      </c>
    </row>
    <row r="73" spans="39:47" x14ac:dyDescent="0.3">
      <c r="AM73" s="23" t="s">
        <v>307</v>
      </c>
      <c r="AN73" s="15">
        <v>82</v>
      </c>
      <c r="AU73" s="20" t="s">
        <v>119</v>
      </c>
    </row>
    <row r="74" spans="39:47" x14ac:dyDescent="0.3">
      <c r="AM74" s="23" t="s">
        <v>307</v>
      </c>
      <c r="AN74" s="15">
        <v>83</v>
      </c>
      <c r="AU74" s="20" t="s">
        <v>120</v>
      </c>
    </row>
    <row r="75" spans="39:47" x14ac:dyDescent="0.3">
      <c r="AM75" s="23" t="s">
        <v>307</v>
      </c>
      <c r="AN75" s="15">
        <v>84</v>
      </c>
      <c r="AU75" s="20" t="s">
        <v>121</v>
      </c>
    </row>
    <row r="76" spans="39:47" x14ac:dyDescent="0.3">
      <c r="AM76" s="23" t="s">
        <v>307</v>
      </c>
      <c r="AN76" s="15">
        <v>85</v>
      </c>
      <c r="AU76" s="20" t="s">
        <v>122</v>
      </c>
    </row>
    <row r="77" spans="39:47" x14ac:dyDescent="0.3">
      <c r="AM77" s="23" t="s">
        <v>307</v>
      </c>
      <c r="AN77" s="15">
        <v>86</v>
      </c>
      <c r="AU77" s="20" t="s">
        <v>123</v>
      </c>
    </row>
    <row r="78" spans="39:47" x14ac:dyDescent="0.3">
      <c r="AM78" s="23" t="s">
        <v>307</v>
      </c>
      <c r="AN78" s="15">
        <v>87</v>
      </c>
      <c r="AU78" s="20" t="s">
        <v>124</v>
      </c>
    </row>
    <row r="79" spans="39:47" x14ac:dyDescent="0.3">
      <c r="AM79" s="23" t="s">
        <v>307</v>
      </c>
      <c r="AN79" s="15">
        <v>88</v>
      </c>
      <c r="AU79" s="20" t="s">
        <v>125</v>
      </c>
    </row>
    <row r="80" spans="39:47" x14ac:dyDescent="0.3">
      <c r="AM80" s="23" t="s">
        <v>307</v>
      </c>
      <c r="AN80" s="15">
        <v>89</v>
      </c>
      <c r="AU80" s="20" t="s">
        <v>126</v>
      </c>
    </row>
    <row r="81" spans="39:47" x14ac:dyDescent="0.3">
      <c r="AM81" s="23" t="s">
        <v>307</v>
      </c>
      <c r="AN81" s="15">
        <v>90</v>
      </c>
      <c r="AU81" s="20" t="s">
        <v>127</v>
      </c>
    </row>
    <row r="82" spans="39:47" x14ac:dyDescent="0.3">
      <c r="AM82" s="23" t="s">
        <v>307</v>
      </c>
      <c r="AN82" s="15">
        <v>91</v>
      </c>
      <c r="AU82" s="20" t="s">
        <v>128</v>
      </c>
    </row>
    <row r="83" spans="39:47" x14ac:dyDescent="0.3">
      <c r="AM83" s="23" t="s">
        <v>307</v>
      </c>
      <c r="AN83" s="15">
        <v>92</v>
      </c>
      <c r="AU83" s="20" t="s">
        <v>129</v>
      </c>
    </row>
    <row r="84" spans="39:47" x14ac:dyDescent="0.3">
      <c r="AM84" s="23" t="s">
        <v>307</v>
      </c>
      <c r="AN84" s="15">
        <v>93</v>
      </c>
      <c r="AU84" s="20" t="s">
        <v>130</v>
      </c>
    </row>
    <row r="85" spans="39:47" x14ac:dyDescent="0.3">
      <c r="AM85" s="23" t="s">
        <v>307</v>
      </c>
      <c r="AN85" s="15">
        <v>94</v>
      </c>
      <c r="AU85" s="20" t="s">
        <v>131</v>
      </c>
    </row>
    <row r="86" spans="39:47" x14ac:dyDescent="0.3">
      <c r="AM86" s="23" t="s">
        <v>307</v>
      </c>
      <c r="AN86" s="15">
        <v>95</v>
      </c>
      <c r="AU86" s="20" t="s">
        <v>132</v>
      </c>
    </row>
    <row r="87" spans="39:47" x14ac:dyDescent="0.3">
      <c r="AM87" s="23" t="s">
        <v>307</v>
      </c>
      <c r="AN87" s="15">
        <v>96</v>
      </c>
      <c r="AU87" s="20" t="s">
        <v>133</v>
      </c>
    </row>
    <row r="88" spans="39:47" x14ac:dyDescent="0.3">
      <c r="AM88" s="23" t="s">
        <v>307</v>
      </c>
      <c r="AN88" s="15">
        <v>97</v>
      </c>
      <c r="AU88" s="20" t="s">
        <v>134</v>
      </c>
    </row>
    <row r="89" spans="39:47" x14ac:dyDescent="0.3">
      <c r="AM89" s="23" t="s">
        <v>307</v>
      </c>
      <c r="AN89" s="15">
        <v>98</v>
      </c>
      <c r="AU89" s="20" t="s">
        <v>135</v>
      </c>
    </row>
    <row r="90" spans="39:47" x14ac:dyDescent="0.3">
      <c r="AM90" s="23" t="s">
        <v>307</v>
      </c>
      <c r="AN90" s="15">
        <v>99</v>
      </c>
      <c r="AU90" s="20" t="s">
        <v>136</v>
      </c>
    </row>
    <row r="91" spans="39:47" x14ac:dyDescent="0.3">
      <c r="AM91" s="23" t="s">
        <v>307</v>
      </c>
      <c r="AN91" s="15">
        <v>100</v>
      </c>
      <c r="AU91" s="20" t="s">
        <v>137</v>
      </c>
    </row>
    <row r="92" spans="39:47" x14ac:dyDescent="0.3">
      <c r="AM92" s="23" t="s">
        <v>307</v>
      </c>
      <c r="AN92" s="15">
        <v>101</v>
      </c>
      <c r="AU92" s="20" t="s">
        <v>138</v>
      </c>
    </row>
    <row r="93" spans="39:47" x14ac:dyDescent="0.3">
      <c r="AM93" s="23" t="s">
        <v>307</v>
      </c>
      <c r="AN93" s="15">
        <v>102</v>
      </c>
      <c r="AU93" s="20" t="s">
        <v>139</v>
      </c>
    </row>
    <row r="94" spans="39:47" x14ac:dyDescent="0.3">
      <c r="AM94" s="23" t="s">
        <v>307</v>
      </c>
      <c r="AN94" s="15">
        <v>103</v>
      </c>
      <c r="AU94" s="20" t="s">
        <v>140</v>
      </c>
    </row>
    <row r="95" spans="39:47" x14ac:dyDescent="0.3">
      <c r="AM95" s="23" t="s">
        <v>307</v>
      </c>
      <c r="AN95" s="15">
        <v>104</v>
      </c>
      <c r="AU95" s="20" t="s">
        <v>141</v>
      </c>
    </row>
    <row r="96" spans="39:47" x14ac:dyDescent="0.3">
      <c r="AM96" s="23" t="s">
        <v>307</v>
      </c>
      <c r="AN96" s="15">
        <v>105</v>
      </c>
      <c r="AU96" s="20" t="s">
        <v>142</v>
      </c>
    </row>
    <row r="97" spans="39:47" x14ac:dyDescent="0.3">
      <c r="AM97" s="23" t="s">
        <v>307</v>
      </c>
      <c r="AN97" s="15">
        <v>106</v>
      </c>
      <c r="AU97" s="20" t="s">
        <v>143</v>
      </c>
    </row>
    <row r="98" spans="39:47" x14ac:dyDescent="0.3">
      <c r="AM98" s="23" t="s">
        <v>307</v>
      </c>
      <c r="AN98" s="15">
        <v>107</v>
      </c>
      <c r="AU98" s="20" t="s">
        <v>144</v>
      </c>
    </row>
    <row r="99" spans="39:47" x14ac:dyDescent="0.3">
      <c r="AM99" s="23" t="s">
        <v>307</v>
      </c>
      <c r="AN99" s="15">
        <v>108</v>
      </c>
      <c r="AU99" s="20" t="s">
        <v>145</v>
      </c>
    </row>
    <row r="100" spans="39:47" x14ac:dyDescent="0.3">
      <c r="AM100" s="23" t="s">
        <v>307</v>
      </c>
      <c r="AN100" s="15">
        <v>109</v>
      </c>
      <c r="AU100" s="20" t="s">
        <v>146</v>
      </c>
    </row>
    <row r="101" spans="39:47" x14ac:dyDescent="0.3">
      <c r="AM101" s="23" t="s">
        <v>307</v>
      </c>
      <c r="AN101" s="15">
        <v>110</v>
      </c>
      <c r="AU101" s="20" t="s">
        <v>147</v>
      </c>
    </row>
    <row r="102" spans="39:47" x14ac:dyDescent="0.3">
      <c r="AM102" s="23" t="s">
        <v>307</v>
      </c>
      <c r="AN102" s="15">
        <v>111</v>
      </c>
      <c r="AU102" s="20" t="s">
        <v>148</v>
      </c>
    </row>
    <row r="103" spans="39:47" x14ac:dyDescent="0.3">
      <c r="AU103" s="20" t="s">
        <v>149</v>
      </c>
    </row>
    <row r="104" spans="39:47" x14ac:dyDescent="0.3">
      <c r="AU104" s="20" t="s">
        <v>150</v>
      </c>
    </row>
    <row r="105" spans="39:47" x14ac:dyDescent="0.3">
      <c r="AU105" s="20" t="s">
        <v>151</v>
      </c>
    </row>
    <row r="106" spans="39:47" x14ac:dyDescent="0.3">
      <c r="AU106" s="20" t="s">
        <v>152</v>
      </c>
    </row>
    <row r="107" spans="39:47" x14ac:dyDescent="0.3">
      <c r="AU107" s="20" t="s">
        <v>153</v>
      </c>
    </row>
    <row r="108" spans="39:47" x14ac:dyDescent="0.3">
      <c r="AU108" s="20" t="s">
        <v>154</v>
      </c>
    </row>
    <row r="109" spans="39:47" x14ac:dyDescent="0.3">
      <c r="AU109" s="20" t="s">
        <v>155</v>
      </c>
    </row>
    <row r="110" spans="39:47" x14ac:dyDescent="0.3">
      <c r="AU110" s="20" t="s">
        <v>156</v>
      </c>
    </row>
    <row r="111" spans="39:47" x14ac:dyDescent="0.3">
      <c r="AU111" s="20" t="s">
        <v>157</v>
      </c>
    </row>
    <row r="112" spans="39:47" x14ac:dyDescent="0.3">
      <c r="AU112" s="20" t="s">
        <v>158</v>
      </c>
    </row>
    <row r="113" spans="47:47" x14ac:dyDescent="0.3">
      <c r="AU113" s="20" t="s">
        <v>159</v>
      </c>
    </row>
    <row r="114" spans="47:47" x14ac:dyDescent="0.3">
      <c r="AU114" s="20" t="s">
        <v>160</v>
      </c>
    </row>
    <row r="115" spans="47:47" x14ac:dyDescent="0.3">
      <c r="AU115" s="20" t="s">
        <v>161</v>
      </c>
    </row>
    <row r="116" spans="47:47" x14ac:dyDescent="0.3">
      <c r="AU116" s="20" t="s">
        <v>162</v>
      </c>
    </row>
    <row r="117" spans="47:47" x14ac:dyDescent="0.3">
      <c r="AU117" s="20" t="s">
        <v>163</v>
      </c>
    </row>
    <row r="118" spans="47:47" x14ac:dyDescent="0.3">
      <c r="AU118" s="20" t="s">
        <v>164</v>
      </c>
    </row>
    <row r="119" spans="47:47" x14ac:dyDescent="0.3">
      <c r="AU119" s="20" t="s">
        <v>165</v>
      </c>
    </row>
    <row r="120" spans="47:47" x14ac:dyDescent="0.3">
      <c r="AU120" s="20" t="s">
        <v>166</v>
      </c>
    </row>
    <row r="121" spans="47:47" x14ac:dyDescent="0.3">
      <c r="AU121" s="20" t="s">
        <v>167</v>
      </c>
    </row>
    <row r="122" spans="47:47" x14ac:dyDescent="0.3">
      <c r="AU122" s="20" t="s">
        <v>168</v>
      </c>
    </row>
    <row r="123" spans="47:47" x14ac:dyDescent="0.3">
      <c r="AU123" s="20" t="s">
        <v>169</v>
      </c>
    </row>
    <row r="124" spans="47:47" x14ac:dyDescent="0.3">
      <c r="AU124" s="20" t="s">
        <v>170</v>
      </c>
    </row>
    <row r="125" spans="47:47" x14ac:dyDescent="0.3">
      <c r="AU125" s="20" t="s">
        <v>171</v>
      </c>
    </row>
    <row r="126" spans="47:47" x14ac:dyDescent="0.3">
      <c r="AU126" s="20" t="s">
        <v>172</v>
      </c>
    </row>
    <row r="127" spans="47:47" x14ac:dyDescent="0.3">
      <c r="AU127" s="20" t="s">
        <v>173</v>
      </c>
    </row>
    <row r="128" spans="47:47" x14ac:dyDescent="0.3">
      <c r="AU128" s="20" t="s">
        <v>174</v>
      </c>
    </row>
    <row r="129" spans="47:47" x14ac:dyDescent="0.3">
      <c r="AU129" s="20" t="s">
        <v>175</v>
      </c>
    </row>
    <row r="130" spans="47:47" x14ac:dyDescent="0.3">
      <c r="AU130" s="20" t="s">
        <v>176</v>
      </c>
    </row>
    <row r="131" spans="47:47" x14ac:dyDescent="0.3">
      <c r="AU131" s="20" t="s">
        <v>177</v>
      </c>
    </row>
    <row r="132" spans="47:47" x14ac:dyDescent="0.3">
      <c r="AU132" s="20" t="s">
        <v>178</v>
      </c>
    </row>
    <row r="133" spans="47:47" x14ac:dyDescent="0.3">
      <c r="AU133" s="20" t="s">
        <v>179</v>
      </c>
    </row>
    <row r="134" spans="47:47" x14ac:dyDescent="0.3">
      <c r="AU134" s="20" t="s">
        <v>180</v>
      </c>
    </row>
    <row r="135" spans="47:47" x14ac:dyDescent="0.3">
      <c r="AU135" s="20" t="s">
        <v>181</v>
      </c>
    </row>
    <row r="136" spans="47:47" x14ac:dyDescent="0.3">
      <c r="AU136" s="20" t="s">
        <v>182</v>
      </c>
    </row>
    <row r="137" spans="47:47" x14ac:dyDescent="0.3">
      <c r="AU137" s="20" t="s">
        <v>183</v>
      </c>
    </row>
    <row r="138" spans="47:47" x14ac:dyDescent="0.3">
      <c r="AU138" s="20" t="s">
        <v>184</v>
      </c>
    </row>
    <row r="139" spans="47:47" x14ac:dyDescent="0.3">
      <c r="AU139" s="20" t="s">
        <v>185</v>
      </c>
    </row>
    <row r="140" spans="47:47" x14ac:dyDescent="0.3">
      <c r="AU140" s="20" t="s">
        <v>186</v>
      </c>
    </row>
    <row r="141" spans="47:47" x14ac:dyDescent="0.3">
      <c r="AU141" s="20" t="s">
        <v>187</v>
      </c>
    </row>
    <row r="142" spans="47:47" x14ac:dyDescent="0.3">
      <c r="AU142" s="20" t="s">
        <v>188</v>
      </c>
    </row>
    <row r="143" spans="47:47" x14ac:dyDescent="0.3">
      <c r="AU143" s="20" t="s">
        <v>189</v>
      </c>
    </row>
    <row r="144" spans="47:47" x14ac:dyDescent="0.3">
      <c r="AU144" s="20" t="s">
        <v>190</v>
      </c>
    </row>
    <row r="145" spans="47:47" x14ac:dyDescent="0.3">
      <c r="AU145" s="20" t="s">
        <v>191</v>
      </c>
    </row>
    <row r="146" spans="47:47" x14ac:dyDescent="0.3">
      <c r="AU146" s="20" t="s">
        <v>192</v>
      </c>
    </row>
    <row r="147" spans="47:47" x14ac:dyDescent="0.3">
      <c r="AU147" s="20" t="s">
        <v>193</v>
      </c>
    </row>
    <row r="148" spans="47:47" x14ac:dyDescent="0.3">
      <c r="AU148" s="20" t="s">
        <v>194</v>
      </c>
    </row>
    <row r="149" spans="47:47" x14ac:dyDescent="0.3">
      <c r="AU149" s="20" t="s">
        <v>195</v>
      </c>
    </row>
    <row r="150" spans="47:47" x14ac:dyDescent="0.3">
      <c r="AU150" s="20" t="s">
        <v>196</v>
      </c>
    </row>
    <row r="151" spans="47:47" x14ac:dyDescent="0.3">
      <c r="AU151" s="20" t="s">
        <v>197</v>
      </c>
    </row>
    <row r="152" spans="47:47" x14ac:dyDescent="0.3">
      <c r="AU152" s="20" t="s">
        <v>198</v>
      </c>
    </row>
    <row r="153" spans="47:47" x14ac:dyDescent="0.3">
      <c r="AU153" s="20" t="s">
        <v>199</v>
      </c>
    </row>
    <row r="154" spans="47:47" x14ac:dyDescent="0.3">
      <c r="AU154" s="20" t="s">
        <v>200</v>
      </c>
    </row>
    <row r="155" spans="47:47" x14ac:dyDescent="0.3">
      <c r="AU155" s="20" t="s">
        <v>201</v>
      </c>
    </row>
    <row r="156" spans="47:47" x14ac:dyDescent="0.3">
      <c r="AU156" s="20" t="s">
        <v>202</v>
      </c>
    </row>
    <row r="157" spans="47:47" x14ac:dyDescent="0.3">
      <c r="AU157" s="20" t="s">
        <v>203</v>
      </c>
    </row>
    <row r="158" spans="47:47" x14ac:dyDescent="0.3">
      <c r="AU158" s="20" t="s">
        <v>204</v>
      </c>
    </row>
    <row r="159" spans="47:47" x14ac:dyDescent="0.3">
      <c r="AU159" s="20" t="s">
        <v>205</v>
      </c>
    </row>
    <row r="160" spans="47:47" x14ac:dyDescent="0.3">
      <c r="AU160" s="20" t="s">
        <v>206</v>
      </c>
    </row>
    <row r="161" spans="47:47" x14ac:dyDescent="0.3">
      <c r="AU161" s="20" t="s">
        <v>207</v>
      </c>
    </row>
    <row r="162" spans="47:47" x14ac:dyDescent="0.3">
      <c r="AU162" s="20" t="s">
        <v>208</v>
      </c>
    </row>
    <row r="163" spans="47:47" x14ac:dyDescent="0.3">
      <c r="AU163" s="20" t="s">
        <v>209</v>
      </c>
    </row>
    <row r="164" spans="47:47" x14ac:dyDescent="0.3">
      <c r="AU164" s="20" t="s">
        <v>210</v>
      </c>
    </row>
    <row r="165" spans="47:47" x14ac:dyDescent="0.3">
      <c r="AU165" s="20" t="s">
        <v>211</v>
      </c>
    </row>
    <row r="166" spans="47:47" x14ac:dyDescent="0.3">
      <c r="AU166" s="20" t="s">
        <v>212</v>
      </c>
    </row>
    <row r="167" spans="47:47" x14ac:dyDescent="0.3">
      <c r="AU167" s="20" t="s">
        <v>213</v>
      </c>
    </row>
    <row r="168" spans="47:47" x14ac:dyDescent="0.3">
      <c r="AU168" s="20" t="s">
        <v>214</v>
      </c>
    </row>
    <row r="169" spans="47:47" x14ac:dyDescent="0.3">
      <c r="AU169" s="20" t="s">
        <v>215</v>
      </c>
    </row>
    <row r="170" spans="47:47" x14ac:dyDescent="0.3">
      <c r="AU170" s="20" t="s">
        <v>216</v>
      </c>
    </row>
    <row r="171" spans="47:47" x14ac:dyDescent="0.3">
      <c r="AU171" s="20" t="s">
        <v>217</v>
      </c>
    </row>
    <row r="172" spans="47:47" x14ac:dyDescent="0.3">
      <c r="AU172" s="20" t="s">
        <v>218</v>
      </c>
    </row>
    <row r="173" spans="47:47" x14ac:dyDescent="0.3">
      <c r="AU173" s="20" t="s">
        <v>219</v>
      </c>
    </row>
    <row r="174" spans="47:47" x14ac:dyDescent="0.3">
      <c r="AU174" s="20" t="s">
        <v>220</v>
      </c>
    </row>
    <row r="175" spans="47:47" x14ac:dyDescent="0.3">
      <c r="AU175" s="20" t="s">
        <v>221</v>
      </c>
    </row>
    <row r="176" spans="47:47" x14ac:dyDescent="0.3">
      <c r="AU176" s="20" t="s">
        <v>222</v>
      </c>
    </row>
    <row r="177" spans="47:47" x14ac:dyDescent="0.3">
      <c r="AU177" s="20" t="s">
        <v>223</v>
      </c>
    </row>
    <row r="178" spans="47:47" x14ac:dyDescent="0.3">
      <c r="AU178" s="20" t="s">
        <v>224</v>
      </c>
    </row>
    <row r="179" spans="47:47" x14ac:dyDescent="0.3">
      <c r="AU179" s="20" t="s">
        <v>225</v>
      </c>
    </row>
    <row r="180" spans="47:47" x14ac:dyDescent="0.3">
      <c r="AU180" s="20" t="s">
        <v>226</v>
      </c>
    </row>
    <row r="181" spans="47:47" x14ac:dyDescent="0.3">
      <c r="AU181" s="20" t="s">
        <v>227</v>
      </c>
    </row>
    <row r="182" spans="47:47" x14ac:dyDescent="0.3">
      <c r="AU182" s="20" t="s">
        <v>228</v>
      </c>
    </row>
    <row r="183" spans="47:47" x14ac:dyDescent="0.3">
      <c r="AU183" s="20" t="s">
        <v>229</v>
      </c>
    </row>
    <row r="184" spans="47:47" x14ac:dyDescent="0.3">
      <c r="AU184" s="20" t="s">
        <v>230</v>
      </c>
    </row>
    <row r="185" spans="47:47" x14ac:dyDescent="0.3">
      <c r="AU185" s="20" t="s">
        <v>231</v>
      </c>
    </row>
    <row r="186" spans="47:47" x14ac:dyDescent="0.3">
      <c r="AU186" s="20" t="s">
        <v>232</v>
      </c>
    </row>
    <row r="187" spans="47:47" x14ac:dyDescent="0.3">
      <c r="AU187" s="20" t="s">
        <v>233</v>
      </c>
    </row>
    <row r="188" spans="47:47" x14ac:dyDescent="0.3">
      <c r="AU188" s="20" t="s">
        <v>234</v>
      </c>
    </row>
    <row r="189" spans="47:47" x14ac:dyDescent="0.3">
      <c r="AU189" s="20" t="s">
        <v>235</v>
      </c>
    </row>
    <row r="190" spans="47:47" x14ac:dyDescent="0.3">
      <c r="AU190" s="20" t="s">
        <v>236</v>
      </c>
    </row>
    <row r="191" spans="47:47" x14ac:dyDescent="0.3">
      <c r="AU191" s="20" t="s">
        <v>237</v>
      </c>
    </row>
    <row r="192" spans="47:47" x14ac:dyDescent="0.3">
      <c r="AU192" s="20" t="s">
        <v>238</v>
      </c>
    </row>
    <row r="193" spans="47:47" x14ac:dyDescent="0.3">
      <c r="AU193" s="20" t="s">
        <v>239</v>
      </c>
    </row>
    <row r="194" spans="47:47" x14ac:dyDescent="0.3">
      <c r="AU194" s="20" t="s">
        <v>240</v>
      </c>
    </row>
    <row r="195" spans="47:47" x14ac:dyDescent="0.3">
      <c r="AU195" s="20" t="s">
        <v>241</v>
      </c>
    </row>
    <row r="196" spans="47:47" x14ac:dyDescent="0.3">
      <c r="AU196" s="20" t="s">
        <v>242</v>
      </c>
    </row>
    <row r="197" spans="47:47" x14ac:dyDescent="0.3">
      <c r="AU197" s="20" t="s">
        <v>243</v>
      </c>
    </row>
    <row r="198" spans="47:47" x14ac:dyDescent="0.3">
      <c r="AU198" s="20" t="s">
        <v>244</v>
      </c>
    </row>
    <row r="199" spans="47:47" x14ac:dyDescent="0.3">
      <c r="AU199" s="20" t="s">
        <v>245</v>
      </c>
    </row>
    <row r="200" spans="47:47" x14ac:dyDescent="0.3">
      <c r="AU200" s="20" t="s">
        <v>246</v>
      </c>
    </row>
    <row r="201" spans="47:47" x14ac:dyDescent="0.3">
      <c r="AU201" s="20" t="s">
        <v>247</v>
      </c>
    </row>
    <row r="202" spans="47:47" x14ac:dyDescent="0.3">
      <c r="AU202" s="20" t="s">
        <v>248</v>
      </c>
    </row>
    <row r="203" spans="47:47" x14ac:dyDescent="0.3">
      <c r="AU203" s="20" t="s">
        <v>249</v>
      </c>
    </row>
    <row r="204" spans="47:47" x14ac:dyDescent="0.3">
      <c r="AU204" s="20" t="s">
        <v>250</v>
      </c>
    </row>
    <row r="205" spans="47:47" x14ac:dyDescent="0.3">
      <c r="AU205" s="20" t="s">
        <v>44</v>
      </c>
    </row>
    <row r="206" spans="47:47" x14ac:dyDescent="0.3">
      <c r="AU206" s="20" t="s">
        <v>251</v>
      </c>
    </row>
    <row r="207" spans="47:47" x14ac:dyDescent="0.3">
      <c r="AU207" s="20" t="s">
        <v>252</v>
      </c>
    </row>
    <row r="208" spans="47:47" x14ac:dyDescent="0.3">
      <c r="AU208" s="20" t="s">
        <v>253</v>
      </c>
    </row>
    <row r="209" spans="47:47" x14ac:dyDescent="0.3">
      <c r="AU209" s="20" t="s">
        <v>254</v>
      </c>
    </row>
    <row r="210" spans="47:47" x14ac:dyDescent="0.3">
      <c r="AU210" s="20" t="s">
        <v>255</v>
      </c>
    </row>
    <row r="211" spans="47:47" x14ac:dyDescent="0.3">
      <c r="AU211" s="20" t="s">
        <v>256</v>
      </c>
    </row>
    <row r="212" spans="47:47" x14ac:dyDescent="0.3">
      <c r="AU212" s="20" t="s">
        <v>257</v>
      </c>
    </row>
    <row r="213" spans="47:47" x14ac:dyDescent="0.3">
      <c r="AU213" s="20" t="s">
        <v>258</v>
      </c>
    </row>
    <row r="214" spans="47:47" x14ac:dyDescent="0.3">
      <c r="AU214" s="20" t="s">
        <v>259</v>
      </c>
    </row>
    <row r="215" spans="47:47" x14ac:dyDescent="0.3">
      <c r="AU215" s="20" t="s">
        <v>260</v>
      </c>
    </row>
    <row r="216" spans="47:47" x14ac:dyDescent="0.3">
      <c r="AU216" s="20" t="s">
        <v>261</v>
      </c>
    </row>
    <row r="217" spans="47:47" x14ac:dyDescent="0.3">
      <c r="AU217" s="20" t="s">
        <v>262</v>
      </c>
    </row>
    <row r="218" spans="47:47" x14ac:dyDescent="0.3">
      <c r="AU218" s="20" t="s">
        <v>263</v>
      </c>
    </row>
    <row r="219" spans="47:47" x14ac:dyDescent="0.3">
      <c r="AU219" s="20" t="s">
        <v>264</v>
      </c>
    </row>
    <row r="220" spans="47:47" x14ac:dyDescent="0.3">
      <c r="AU220" s="20" t="s">
        <v>265</v>
      </c>
    </row>
    <row r="221" spans="47:47" x14ac:dyDescent="0.3">
      <c r="AU221" s="20" t="s">
        <v>266</v>
      </c>
    </row>
    <row r="222" spans="47:47" x14ac:dyDescent="0.3">
      <c r="AU222" s="20" t="s">
        <v>267</v>
      </c>
    </row>
    <row r="223" spans="47:47" x14ac:dyDescent="0.3">
      <c r="AU223" s="20" t="s">
        <v>268</v>
      </c>
    </row>
    <row r="224" spans="47:47" x14ac:dyDescent="0.3">
      <c r="AU224" s="20" t="s">
        <v>269</v>
      </c>
    </row>
    <row r="225" spans="47:47" x14ac:dyDescent="0.3">
      <c r="AU225" s="20" t="s">
        <v>270</v>
      </c>
    </row>
    <row r="226" spans="47:47" x14ac:dyDescent="0.3">
      <c r="AU226" s="20" t="s">
        <v>271</v>
      </c>
    </row>
    <row r="227" spans="47:47" x14ac:dyDescent="0.3">
      <c r="AU227" s="20" t="s">
        <v>272</v>
      </c>
    </row>
    <row r="228" spans="47:47" x14ac:dyDescent="0.3">
      <c r="AU228" s="20" t="s">
        <v>273</v>
      </c>
    </row>
    <row r="229" spans="47:47" x14ac:dyDescent="0.3">
      <c r="AU229" s="20" t="s">
        <v>274</v>
      </c>
    </row>
    <row r="230" spans="47:47" x14ac:dyDescent="0.3">
      <c r="AU230" s="20" t="s">
        <v>275</v>
      </c>
    </row>
    <row r="231" spans="47:47" x14ac:dyDescent="0.3">
      <c r="AU231" s="20" t="s">
        <v>276</v>
      </c>
    </row>
    <row r="232" spans="47:47" x14ac:dyDescent="0.3">
      <c r="AU232" s="20" t="s">
        <v>277</v>
      </c>
    </row>
    <row r="233" spans="47:47" x14ac:dyDescent="0.3">
      <c r="AU233" s="20" t="s">
        <v>278</v>
      </c>
    </row>
    <row r="234" spans="47:47" x14ac:dyDescent="0.3">
      <c r="AU234" s="20" t="s">
        <v>279</v>
      </c>
    </row>
    <row r="235" spans="47:47" x14ac:dyDescent="0.3">
      <c r="AU235" s="20" t="s">
        <v>280</v>
      </c>
    </row>
    <row r="236" spans="47:47" x14ac:dyDescent="0.3">
      <c r="AU236" s="20" t="s">
        <v>281</v>
      </c>
    </row>
    <row r="237" spans="47:47" x14ac:dyDescent="0.3">
      <c r="AU237" s="20" t="s">
        <v>282</v>
      </c>
    </row>
    <row r="238" spans="47:47" x14ac:dyDescent="0.3">
      <c r="AU238" s="20" t="s">
        <v>283</v>
      </c>
    </row>
    <row r="239" spans="47:47" x14ac:dyDescent="0.3">
      <c r="AU239" s="20" t="s">
        <v>284</v>
      </c>
    </row>
    <row r="240" spans="47:47" x14ac:dyDescent="0.3">
      <c r="AU240" s="20" t="s">
        <v>285</v>
      </c>
    </row>
    <row r="241" spans="47:47" x14ac:dyDescent="0.3">
      <c r="AU241" s="20" t="s">
        <v>286</v>
      </c>
    </row>
    <row r="242" spans="47:47" x14ac:dyDescent="0.3">
      <c r="AU242" s="20" t="s">
        <v>287</v>
      </c>
    </row>
    <row r="243" spans="47:47" x14ac:dyDescent="0.3">
      <c r="AU243" s="20" t="s">
        <v>288</v>
      </c>
    </row>
    <row r="244" spans="47:47" x14ac:dyDescent="0.3">
      <c r="AU244" s="20" t="s">
        <v>289</v>
      </c>
    </row>
    <row r="245" spans="47:47" x14ac:dyDescent="0.3">
      <c r="AU245" s="20" t="s">
        <v>290</v>
      </c>
    </row>
    <row r="246" spans="47:47" x14ac:dyDescent="0.3">
      <c r="AU246" s="20" t="s">
        <v>291</v>
      </c>
    </row>
    <row r="247" spans="47:47" x14ac:dyDescent="0.3">
      <c r="AU247" s="20" t="s">
        <v>292</v>
      </c>
    </row>
    <row r="248" spans="47:47" x14ac:dyDescent="0.3">
      <c r="AU248" s="20" t="s">
        <v>293</v>
      </c>
    </row>
    <row r="249" spans="47:47" x14ac:dyDescent="0.3">
      <c r="AU249" s="20" t="s">
        <v>294</v>
      </c>
    </row>
    <row r="250" spans="47:47" x14ac:dyDescent="0.3">
      <c r="AU250" s="20" t="s">
        <v>295</v>
      </c>
    </row>
    <row r="251" spans="47:47" x14ac:dyDescent="0.3">
      <c r="AU251" s="20" t="s">
        <v>296</v>
      </c>
    </row>
    <row r="252" spans="47:47" x14ac:dyDescent="0.3">
      <c r="AU252" s="20" t="s">
        <v>297</v>
      </c>
    </row>
  </sheetData>
  <sheetProtection algorithmName="SHA-512" hashValue="SGpWDb3sJof4apkoQn/FX/RUYTKfFLgm54G1WbS5eUsnvnXyAFuZU3cYQTgIRbGOvbMGarXRm8z9YvMBEdCfWQ==" saltValue="HIXI8ljlhBmIPVnTAVqUyQ==" spinCount="100000" sheet="1" objects="1" scenarios="1" selectLockedCells="1"/>
  <protectedRanges>
    <protectedRange sqref="G4:G28 I4:Q28 B4:E28" name="Upravy"/>
  </protectedRanges>
  <dataConsolidate/>
  <mergeCells count="18">
    <mergeCell ref="A2:J2"/>
    <mergeCell ref="A1:J1"/>
    <mergeCell ref="K1:T1"/>
    <mergeCell ref="W11:X11"/>
    <mergeCell ref="W12:X12"/>
    <mergeCell ref="K2:Q2"/>
    <mergeCell ref="W4:Y4"/>
    <mergeCell ref="W5:Y5"/>
    <mergeCell ref="W6:Y6"/>
    <mergeCell ref="W7:Y7"/>
    <mergeCell ref="W8:Y8"/>
    <mergeCell ref="W9:Y9"/>
    <mergeCell ref="W10:Y10"/>
    <mergeCell ref="W13:Y13"/>
    <mergeCell ref="W15:W16"/>
    <mergeCell ref="X15:X16"/>
    <mergeCell ref="A29:T29"/>
    <mergeCell ref="V15:V16"/>
  </mergeCells>
  <phoneticPr fontId="28" type="noConversion"/>
  <conditionalFormatting sqref="A7:D28 K2:T28 E4:J28 A2 A3:J3 A4:B6 D4:D6">
    <cfRule type="containsErrors" dxfId="12" priority="17" stopIfTrue="1">
      <formula>ISERROR(A2)</formula>
    </cfRule>
  </conditionalFormatting>
  <conditionalFormatting sqref="B10">
    <cfRule type="duplicateValues" dxfId="11" priority="15"/>
  </conditionalFormatting>
  <conditionalFormatting sqref="B11:B13">
    <cfRule type="duplicateValues" dxfId="10" priority="14"/>
  </conditionalFormatting>
  <conditionalFormatting sqref="B20:B21">
    <cfRule type="duplicateValues" dxfId="9" priority="13"/>
  </conditionalFormatting>
  <conditionalFormatting sqref="B23">
    <cfRule type="duplicateValues" dxfId="8" priority="12"/>
  </conditionalFormatting>
  <conditionalFormatting sqref="B24">
    <cfRule type="duplicateValues" dxfId="7" priority="11"/>
  </conditionalFormatting>
  <conditionalFormatting sqref="B25">
    <cfRule type="duplicateValues" dxfId="6" priority="10"/>
  </conditionalFormatting>
  <conditionalFormatting sqref="B27">
    <cfRule type="duplicateValues" dxfId="5" priority="9"/>
  </conditionalFormatting>
  <conditionalFormatting sqref="B28">
    <cfRule type="duplicateValues" dxfId="4" priority="20"/>
  </conditionalFormatting>
  <conditionalFormatting sqref="B14:D21">
    <cfRule type="expression" dxfId="3" priority="16">
      <formula>ISERROR(B14)</formula>
    </cfRule>
  </conditionalFormatting>
  <conditionalFormatting sqref="B16:D16 F16:T16 A18:D18 F18:T18">
    <cfRule type="expression" dxfId="2" priority="6" stopIfTrue="1">
      <formula>ISERROR(A16)</formula>
    </cfRule>
  </conditionalFormatting>
  <conditionalFormatting sqref="H3:L28 P11:P13 P28">
    <cfRule type="containsErrors" dxfId="1" priority="19">
      <formula>ISERROR(H3)</formula>
    </cfRule>
  </conditionalFormatting>
  <conditionalFormatting sqref="S3:T28">
    <cfRule type="cellIs" dxfId="0" priority="18" stopIfTrue="1" operator="equal">
      <formula>0</formula>
    </cfRule>
  </conditionalFormatting>
  <dataValidations count="5">
    <dataValidation type="list" allowBlank="1" showInputMessage="1" showErrorMessage="1" sqref="D4:D28" xr:uid="{00000000-0002-0000-0000-000000000000}">
      <formula1>$AP$3:$AQ$3</formula1>
    </dataValidation>
    <dataValidation type="list" allowBlank="1" showInputMessage="1" showErrorMessage="1" sqref="R4:R28" xr:uid="{00000000-0002-0000-0000-000001000000}">
      <formula1>$AS$4:$AS$10</formula1>
    </dataValidation>
    <dataValidation type="list" allowBlank="1" showErrorMessage="1" sqref="AT4:AT6 J4:J28" xr:uid="{00000000-0002-0000-0000-000002000000}">
      <formula1>$AT$4:$AT$6</formula1>
    </dataValidation>
    <dataValidation type="list" allowBlank="1" showInputMessage="1" showErrorMessage="1" sqref="G4:G28" xr:uid="{00000000-0002-0000-0000-000003000000}">
      <formula1>IF(D4="F",VahF,VahM)</formula1>
    </dataValidation>
    <dataValidation type="list" allowBlank="1" showInputMessage="1" showErrorMessage="1" sqref="I4:I28" xr:uid="{3BB9C4F1-9CC0-4282-91D1-9A488A2D9732}">
      <formula1>$AU$4:$AU$252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showRowColHeaders="0" workbookViewId="0">
      <selection activeCell="T16" sqref="T16"/>
    </sheetView>
  </sheetViews>
  <sheetFormatPr defaultColWidth="8.88671875" defaultRowHeight="14.4" x14ac:dyDescent="0.3"/>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4</vt:i4>
      </vt:variant>
    </vt:vector>
  </HeadingPairs>
  <TitlesOfParts>
    <vt:vector size="6" baseType="lpstr">
      <vt:lpstr>ENTRY FORM</vt:lpstr>
      <vt:lpstr>EXAMPLE</vt:lpstr>
      <vt:lpstr>VahF</vt:lpstr>
      <vt:lpstr>VahM</vt:lpstr>
      <vt:lpstr>VekKat</vt:lpstr>
      <vt:lpstr>vekValue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awpc_dev</dc:creator>
  <cp:lastModifiedBy>Rudo Siska</cp:lastModifiedBy>
  <dcterms:created xsi:type="dcterms:W3CDTF">2018-08-06T09:09:02Z</dcterms:created>
  <dcterms:modified xsi:type="dcterms:W3CDTF">2026-01-18T11:19:19Z</dcterms:modified>
</cp:coreProperties>
</file>